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Y7 boys" sheetId="2" r:id="rId1"/>
    <sheet name="Y7 girls" sheetId="1" r:id="rId2"/>
    <sheet name="Y8 9 boys" sheetId="3" r:id="rId3"/>
    <sheet name="Y8 and 9 girls" sheetId="5" r:id="rId4"/>
    <sheet name="Y 10 and 11 boys" sheetId="4" r:id="rId5"/>
    <sheet name="Y10 and 11 girls" sheetId="6" r:id="rId6"/>
    <sheet name="Y12 and 13 boys" sheetId="7" r:id="rId7"/>
    <sheet name="Y 12 and 13 girls" sheetId="8" r:id="rId8"/>
    <sheet name="Sheet1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rea">[1]Athletes!$A$1:$F$321</definedName>
    <definedName name="Athl">[2]Athletes!$A$1:$F$314</definedName>
    <definedName name="athle">[3]Athletes!$A$1:$F$318</definedName>
    <definedName name="Athlete">[1]Athletes!$A$1:$F$321</definedName>
    <definedName name="Athletes">[4]Athletes!$A$1:$F$315</definedName>
    <definedName name="athls">[5]Athletes!$A$1:$F$321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18" i="6" l="1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D3" i="6"/>
  <c r="C3" i="6"/>
  <c r="D2" i="6"/>
  <c r="C2" i="6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D2" i="4"/>
  <c r="C2" i="4"/>
  <c r="D28" i="5"/>
  <c r="C28" i="5"/>
  <c r="D27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2" i="5"/>
  <c r="C2" i="5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</calcChain>
</file>

<file path=xl/sharedStrings.xml><?xml version="1.0" encoding="utf-8"?>
<sst xmlns="http://schemas.openxmlformats.org/spreadsheetml/2006/main" count="357" uniqueCount="114">
  <si>
    <t>Number</t>
  </si>
  <si>
    <t>Name</t>
  </si>
  <si>
    <t>Time</t>
  </si>
  <si>
    <t>Area</t>
  </si>
  <si>
    <t>William Platts</t>
  </si>
  <si>
    <t>Sheffield</t>
  </si>
  <si>
    <t>10</t>
  </si>
  <si>
    <t>Rocco Hughes</t>
  </si>
  <si>
    <t>Barnsley</t>
  </si>
  <si>
    <t>Jake Parker</t>
  </si>
  <si>
    <t>Rotherham</t>
  </si>
  <si>
    <t>11</t>
  </si>
  <si>
    <t>Elliott Reed</t>
  </si>
  <si>
    <t>Ruben Stovell</t>
  </si>
  <si>
    <t>Elliott English</t>
  </si>
  <si>
    <t>Joseph Diacon</t>
  </si>
  <si>
    <t>Daniel Reeve</t>
  </si>
  <si>
    <t>Doncaster</t>
  </si>
  <si>
    <t>Daniel Eames</t>
  </si>
  <si>
    <t>12</t>
  </si>
  <si>
    <t>Sharif Khan</t>
  </si>
  <si>
    <t>Louis Tricic</t>
  </si>
  <si>
    <t>William Baldwin</t>
  </si>
  <si>
    <t>Freddie Oliver</t>
  </si>
  <si>
    <t>Jack Adebola</t>
  </si>
  <si>
    <t>Joshua Smith</t>
  </si>
  <si>
    <t>Kai Spencer</t>
  </si>
  <si>
    <t>Jack Budd</t>
  </si>
  <si>
    <t>Kieran Watson</t>
  </si>
  <si>
    <t>Callum Hayward</t>
  </si>
  <si>
    <t>13</t>
  </si>
  <si>
    <t>Niall Loughlin</t>
  </si>
  <si>
    <t>George Pearson</t>
  </si>
  <si>
    <t>Declan Patterson</t>
  </si>
  <si>
    <t>Henley Smith</t>
  </si>
  <si>
    <t>William Bates</t>
  </si>
  <si>
    <t>14</t>
  </si>
  <si>
    <t>07</t>
  </si>
  <si>
    <t>Billy Hayes</t>
  </si>
  <si>
    <t>49</t>
  </si>
  <si>
    <t>Matthew Orsborn</t>
  </si>
  <si>
    <t>53</t>
  </si>
  <si>
    <t>Ben Steel</t>
  </si>
  <si>
    <t>15</t>
  </si>
  <si>
    <t>Jack Andrews</t>
  </si>
  <si>
    <t>Preston Clark</t>
  </si>
  <si>
    <t>16</t>
  </si>
  <si>
    <t>Pos</t>
  </si>
  <si>
    <t>No</t>
  </si>
  <si>
    <t>Emily Morgan</t>
  </si>
  <si>
    <t>17</t>
  </si>
  <si>
    <t>22</t>
  </si>
  <si>
    <t>04</t>
  </si>
  <si>
    <t>09</t>
  </si>
  <si>
    <t>24</t>
  </si>
  <si>
    <t>33</t>
  </si>
  <si>
    <t>37</t>
  </si>
  <si>
    <t>43</t>
  </si>
  <si>
    <t>59</t>
  </si>
  <si>
    <t>18</t>
  </si>
  <si>
    <t>02</t>
  </si>
  <si>
    <t>25</t>
  </si>
  <si>
    <t>32</t>
  </si>
  <si>
    <t>35</t>
  </si>
  <si>
    <t>57</t>
  </si>
  <si>
    <t>19</t>
  </si>
  <si>
    <t>20</t>
  </si>
  <si>
    <t>44</t>
  </si>
  <si>
    <t>45</t>
  </si>
  <si>
    <t>21</t>
  </si>
  <si>
    <t>36</t>
  </si>
  <si>
    <t>58</t>
  </si>
  <si>
    <t>29</t>
  </si>
  <si>
    <t>39</t>
  </si>
  <si>
    <t>23</t>
  </si>
  <si>
    <t>26</t>
  </si>
  <si>
    <t>Position</t>
  </si>
  <si>
    <t>Georgia Gutteridge</t>
  </si>
  <si>
    <t>Lucy-Ann Moss</t>
  </si>
  <si>
    <t>27</t>
  </si>
  <si>
    <t>28</t>
  </si>
  <si>
    <t>Joe McDadd</t>
  </si>
  <si>
    <t>George Rowland</t>
  </si>
  <si>
    <t>Alex Durant</t>
  </si>
  <si>
    <t>Sam Tierney</t>
  </si>
  <si>
    <t>William Burton</t>
  </si>
  <si>
    <t>Connor Anderson</t>
  </si>
  <si>
    <t>Alex Moseley</t>
  </si>
  <si>
    <t>Tom Valentine</t>
  </si>
  <si>
    <t>Matt Cairey</t>
  </si>
  <si>
    <t>30</t>
  </si>
  <si>
    <t>Sam Bowles</t>
  </si>
  <si>
    <t>31</t>
  </si>
  <si>
    <t>Max Joynes</t>
  </si>
  <si>
    <t>34</t>
  </si>
  <si>
    <t>Esther Rowe-Towle</t>
  </si>
  <si>
    <t>15:27</t>
  </si>
  <si>
    <t>Keiva Rennocks</t>
  </si>
  <si>
    <t>15:42</t>
  </si>
  <si>
    <t>Jodie Hill</t>
  </si>
  <si>
    <t>16:16</t>
  </si>
  <si>
    <t>Laura Trask</t>
  </si>
  <si>
    <t>16:20</t>
  </si>
  <si>
    <t>Ellen Patton</t>
  </si>
  <si>
    <t>16:57</t>
  </si>
  <si>
    <t>Emily Holden</t>
  </si>
  <si>
    <t>17:09</t>
  </si>
  <si>
    <t>Resian Morris</t>
  </si>
  <si>
    <t>18:10</t>
  </si>
  <si>
    <t>Holly Booker</t>
  </si>
  <si>
    <t>18:18</t>
  </si>
  <si>
    <t>May Quinn</t>
  </si>
  <si>
    <t>18:45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</si>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</sst>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/OneDrive/Documents/Documents/S%20Yorks%20schools%20XC%202020/Results/Cross_Country_scoring%20New%20Y8%209%20boys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_2019-07-22%20182322\FBData\C\Users\Helena\Documents\S%20Yorks%20Schools%20XC%202019\Results\Cross_Country_scoring%20New%20Y8%20&amp;%209%20Girls%202.2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_2019-07-22%20182322\FBData\C\Users\Helena\Documents\S%20Yorks%20Schools%20XC%202019\Results\Cross_Country_scoring%20New%20Y10%20&amp;%2011%20Girls%201.2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_2019-07-22%20182322\FBData\C\Users\Helena\Documents\S%20Yorks%20Schools%20XC%202019\Results\Cross_Country_scoring%20New%20Y7%20Girls%201.2.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_2019-07-22%20182322\FBData\C\Users\Helena\Documents\S%20Yorks%20Schools%20XC%202019\Results\Cross_Country_scoring%20New%20Y10%20&amp;%2011%20Boys%201.2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thletes"/>
      <sheetName val="Results"/>
    </sheetNames>
    <sheetDataSet>
      <sheetData sheetId="0"/>
      <sheetData sheetId="1">
        <row r="1">
          <cell r="A1" t="str">
            <v>No</v>
          </cell>
          <cell r="B1" t="str">
            <v>First Name</v>
          </cell>
          <cell r="C1" t="str">
            <v>Family Name</v>
          </cell>
          <cell r="D1" t="str">
            <v>Area</v>
          </cell>
        </row>
        <row r="2">
          <cell r="A2">
            <v>1</v>
          </cell>
          <cell r="B2" t="str">
            <v>Jonson</v>
          </cell>
          <cell r="C2" t="str">
            <v>Hughes</v>
          </cell>
          <cell r="D2" t="str">
            <v>Barnsley</v>
          </cell>
        </row>
        <row r="3">
          <cell r="A3">
            <v>2</v>
          </cell>
          <cell r="B3" t="str">
            <v>Sonny Boy</v>
          </cell>
          <cell r="C3" t="str">
            <v>Hughes</v>
          </cell>
          <cell r="D3" t="str">
            <v>Barnsley</v>
          </cell>
        </row>
        <row r="6">
          <cell r="A6">
            <v>5</v>
          </cell>
          <cell r="B6" t="str">
            <v>Jack</v>
          </cell>
          <cell r="C6" t="str">
            <v>Goodwin</v>
          </cell>
          <cell r="D6" t="str">
            <v>Barnsley</v>
          </cell>
        </row>
        <row r="7">
          <cell r="A7">
            <v>6</v>
          </cell>
          <cell r="B7" t="str">
            <v>George</v>
          </cell>
          <cell r="C7" t="str">
            <v>Wallace</v>
          </cell>
          <cell r="D7" t="str">
            <v>Barnsley</v>
          </cell>
        </row>
        <row r="8">
          <cell r="A8">
            <v>7</v>
          </cell>
          <cell r="B8" t="str">
            <v>Ewan</v>
          </cell>
          <cell r="C8" t="str">
            <v>Mackie</v>
          </cell>
          <cell r="D8" t="str">
            <v>Barnsley</v>
          </cell>
        </row>
        <row r="9">
          <cell r="A9">
            <v>8</v>
          </cell>
          <cell r="B9" t="str">
            <v>Zak</v>
          </cell>
          <cell r="C9" t="str">
            <v>Ferguson</v>
          </cell>
          <cell r="D9" t="str">
            <v>Barnsley</v>
          </cell>
        </row>
        <row r="10">
          <cell r="A10">
            <v>9</v>
          </cell>
          <cell r="B10" t="str">
            <v>Joseph</v>
          </cell>
          <cell r="C10" t="str">
            <v>Curry</v>
          </cell>
          <cell r="D10" t="str">
            <v>Barnsley</v>
          </cell>
        </row>
        <row r="11">
          <cell r="A11">
            <v>10</v>
          </cell>
          <cell r="B11" t="str">
            <v>Oliver</v>
          </cell>
          <cell r="C11" t="str">
            <v>France</v>
          </cell>
          <cell r="D11" t="str">
            <v>Barnsley</v>
          </cell>
        </row>
        <row r="15">
          <cell r="A15">
            <v>21</v>
          </cell>
          <cell r="B15" t="str">
            <v>Jake</v>
          </cell>
          <cell r="C15" t="str">
            <v>Cassidy</v>
          </cell>
          <cell r="D15" t="str">
            <v>Doncaster</v>
          </cell>
        </row>
        <row r="16">
          <cell r="A16">
            <v>22</v>
          </cell>
          <cell r="B16" t="str">
            <v>Tom</v>
          </cell>
          <cell r="C16" t="str">
            <v>Reeves</v>
          </cell>
          <cell r="D16" t="str">
            <v>Doncaster</v>
          </cell>
        </row>
        <row r="17">
          <cell r="A17">
            <v>23</v>
          </cell>
          <cell r="B17" t="str">
            <v>Seb</v>
          </cell>
          <cell r="C17" t="str">
            <v>Tallents</v>
          </cell>
          <cell r="D17" t="str">
            <v>Doncaster</v>
          </cell>
        </row>
        <row r="18">
          <cell r="A18">
            <v>24</v>
          </cell>
          <cell r="B18" t="str">
            <v>Josh</v>
          </cell>
          <cell r="C18" t="str">
            <v>Boyer</v>
          </cell>
          <cell r="D18" t="str">
            <v>Doncaster</v>
          </cell>
        </row>
        <row r="19">
          <cell r="A19">
            <v>25</v>
          </cell>
          <cell r="B19" t="str">
            <v>Kenzie</v>
          </cell>
          <cell r="C19" t="str">
            <v>Dillan</v>
          </cell>
          <cell r="D19" t="str">
            <v>Doncaster</v>
          </cell>
        </row>
        <row r="20">
          <cell r="A20">
            <v>26</v>
          </cell>
          <cell r="B20" t="str">
            <v>Kris</v>
          </cell>
          <cell r="C20" t="str">
            <v>Jarosz</v>
          </cell>
          <cell r="D20" t="str">
            <v>Doncaster</v>
          </cell>
        </row>
        <row r="23">
          <cell r="A23">
            <v>29</v>
          </cell>
          <cell r="B23" t="str">
            <v>Joseph</v>
          </cell>
          <cell r="C23" t="str">
            <v>Dixon</v>
          </cell>
          <cell r="D23" t="str">
            <v>Doncaster</v>
          </cell>
        </row>
        <row r="26">
          <cell r="A26">
            <v>32</v>
          </cell>
          <cell r="B26" t="str">
            <v>Adam</v>
          </cell>
          <cell r="C26" t="str">
            <v>Jones</v>
          </cell>
          <cell r="D26" t="str">
            <v>Doncaster</v>
          </cell>
        </row>
        <row r="27">
          <cell r="A27">
            <v>41</v>
          </cell>
          <cell r="B27" t="str">
            <v>Luke</v>
          </cell>
          <cell r="C27" t="str">
            <v>Parker</v>
          </cell>
          <cell r="D27" t="str">
            <v>Rotherham</v>
          </cell>
        </row>
        <row r="28">
          <cell r="A28">
            <v>42</v>
          </cell>
          <cell r="B28" t="str">
            <v>Tom</v>
          </cell>
          <cell r="C28" t="str">
            <v>Bowman</v>
          </cell>
          <cell r="D28" t="str">
            <v>Rotherham</v>
          </cell>
        </row>
        <row r="29">
          <cell r="A29">
            <v>43</v>
          </cell>
          <cell r="B29" t="str">
            <v>George</v>
          </cell>
          <cell r="C29" t="str">
            <v>Ellis</v>
          </cell>
          <cell r="D29" t="str">
            <v>Rotherham</v>
          </cell>
        </row>
        <row r="31">
          <cell r="A31">
            <v>45</v>
          </cell>
          <cell r="B31" t="str">
            <v>Reece</v>
          </cell>
          <cell r="C31" t="str">
            <v>Levitt</v>
          </cell>
          <cell r="D31" t="str">
            <v>Rotherham</v>
          </cell>
        </row>
        <row r="34">
          <cell r="A34">
            <v>48</v>
          </cell>
          <cell r="B34" t="str">
            <v>Luke</v>
          </cell>
          <cell r="C34" t="str">
            <v>Stables</v>
          </cell>
          <cell r="D34" t="str">
            <v>Rotherham</v>
          </cell>
        </row>
        <row r="35">
          <cell r="A35">
            <v>49</v>
          </cell>
          <cell r="B35" t="str">
            <v>Samual</v>
          </cell>
          <cell r="C35" t="str">
            <v>Hudd-Daniels</v>
          </cell>
          <cell r="D35" t="str">
            <v>Rotherham</v>
          </cell>
        </row>
        <row r="37">
          <cell r="A37">
            <v>61</v>
          </cell>
          <cell r="B37" t="str">
            <v>Noah</v>
          </cell>
          <cell r="C37" t="str">
            <v>Milbourn</v>
          </cell>
          <cell r="D37" t="str">
            <v>Sheffield</v>
          </cell>
        </row>
        <row r="38">
          <cell r="A38">
            <v>62</v>
          </cell>
          <cell r="B38" t="str">
            <v>Lenny</v>
          </cell>
          <cell r="C38" t="str">
            <v>Scott</v>
          </cell>
          <cell r="D38" t="str">
            <v>Sheffield</v>
          </cell>
        </row>
        <row r="39">
          <cell r="A39">
            <v>63</v>
          </cell>
          <cell r="B39" t="str">
            <v>George</v>
          </cell>
          <cell r="C39" t="str">
            <v>Wallace</v>
          </cell>
          <cell r="D39" t="str">
            <v>Sheffield</v>
          </cell>
        </row>
        <row r="41">
          <cell r="A41">
            <v>65</v>
          </cell>
          <cell r="B41" t="str">
            <v>Joe</v>
          </cell>
          <cell r="C41" t="str">
            <v>Barber</v>
          </cell>
          <cell r="D41" t="str">
            <v>Sheffield</v>
          </cell>
        </row>
        <row r="42">
          <cell r="A42">
            <v>66</v>
          </cell>
          <cell r="B42" t="str">
            <v>Jonah</v>
          </cell>
          <cell r="C42" t="str">
            <v>Cooper</v>
          </cell>
          <cell r="D42" t="str">
            <v>Sheffield</v>
          </cell>
        </row>
        <row r="43">
          <cell r="A43">
            <v>67</v>
          </cell>
          <cell r="B43" t="str">
            <v>Seth</v>
          </cell>
          <cell r="C43" t="str">
            <v>Charles</v>
          </cell>
          <cell r="D43" t="str">
            <v>Sheffield</v>
          </cell>
        </row>
        <row r="44">
          <cell r="A44">
            <v>68</v>
          </cell>
          <cell r="B44" t="str">
            <v>Jack</v>
          </cell>
          <cell r="C44" t="str">
            <v>Winter</v>
          </cell>
          <cell r="D44" t="str">
            <v>Sheffield</v>
          </cell>
        </row>
        <row r="46">
          <cell r="A46">
            <v>70</v>
          </cell>
          <cell r="B46" t="str">
            <v>Ethan</v>
          </cell>
          <cell r="C46" t="str">
            <v>Morgan</v>
          </cell>
          <cell r="D46" t="str">
            <v>Sheffield</v>
          </cell>
        </row>
        <row r="47">
          <cell r="A47">
            <v>71</v>
          </cell>
          <cell r="B47" t="str">
            <v>Zac</v>
          </cell>
          <cell r="C47" t="str">
            <v>Watson</v>
          </cell>
          <cell r="D47" t="str">
            <v>Sheffield</v>
          </cell>
        </row>
        <row r="48">
          <cell r="A48">
            <v>72</v>
          </cell>
          <cell r="B48" t="str">
            <v>Tom</v>
          </cell>
          <cell r="C48" t="str">
            <v>Wilkinson</v>
          </cell>
          <cell r="D48" t="str">
            <v>Sheffield</v>
          </cell>
        </row>
        <row r="49">
          <cell r="A49">
            <v>73</v>
          </cell>
          <cell r="B49" t="str">
            <v>Joe</v>
          </cell>
          <cell r="C49" t="str">
            <v>Moss</v>
          </cell>
          <cell r="D49" t="str">
            <v>Sheffield</v>
          </cell>
        </row>
        <row r="50">
          <cell r="A50">
            <v>74</v>
          </cell>
          <cell r="B50" t="str">
            <v>Hadley</v>
          </cell>
          <cell r="C50" t="str">
            <v>Vaughan</v>
          </cell>
          <cell r="D50" t="str">
            <v>Sheffield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thletes"/>
      <sheetName val="Results"/>
    </sheetNames>
    <sheetDataSet>
      <sheetData sheetId="0"/>
      <sheetData sheetId="1">
        <row r="1">
          <cell r="A1" t="str">
            <v>No</v>
          </cell>
          <cell r="B1" t="str">
            <v>First Name</v>
          </cell>
          <cell r="C1" t="str">
            <v>Family Name</v>
          </cell>
          <cell r="D1" t="str">
            <v>Area</v>
          </cell>
        </row>
        <row r="3">
          <cell r="A3">
            <v>2</v>
          </cell>
          <cell r="B3" t="str">
            <v>Niamh</v>
          </cell>
          <cell r="C3" t="str">
            <v>Evans</v>
          </cell>
          <cell r="D3" t="str">
            <v>Barnsley</v>
          </cell>
        </row>
        <row r="4">
          <cell r="A4">
            <v>3</v>
          </cell>
          <cell r="B4" t="str">
            <v>Eleanor</v>
          </cell>
          <cell r="C4" t="str">
            <v>Valentine Bull</v>
          </cell>
          <cell r="D4" t="str">
            <v>Barnsley</v>
          </cell>
        </row>
        <row r="5">
          <cell r="A5">
            <v>4</v>
          </cell>
          <cell r="B5" t="str">
            <v>Millie</v>
          </cell>
          <cell r="C5" t="str">
            <v>Powell</v>
          </cell>
          <cell r="D5" t="str">
            <v>Barnsley</v>
          </cell>
        </row>
        <row r="6">
          <cell r="A6">
            <v>21</v>
          </cell>
          <cell r="B6" t="str">
            <v>Jessica</v>
          </cell>
          <cell r="C6" t="str">
            <v>Rowland</v>
          </cell>
          <cell r="D6" t="str">
            <v>Doncaster</v>
          </cell>
        </row>
        <row r="7">
          <cell r="A7">
            <v>22</v>
          </cell>
          <cell r="B7" t="str">
            <v>Elise</v>
          </cell>
          <cell r="C7" t="str">
            <v>Hutchinson</v>
          </cell>
          <cell r="D7" t="str">
            <v>Doncaster</v>
          </cell>
        </row>
        <row r="9">
          <cell r="A9">
            <v>24</v>
          </cell>
          <cell r="B9" t="str">
            <v>Daisey</v>
          </cell>
          <cell r="C9" t="str">
            <v>Walker</v>
          </cell>
          <cell r="D9" t="str">
            <v>Doncaster</v>
          </cell>
        </row>
        <row r="13">
          <cell r="A13">
            <v>28</v>
          </cell>
          <cell r="B13" t="str">
            <v>Saskia</v>
          </cell>
          <cell r="C13" t="str">
            <v>Sleath</v>
          </cell>
          <cell r="D13" t="str">
            <v>Doncaster</v>
          </cell>
        </row>
        <row r="18">
          <cell r="A18">
            <v>41</v>
          </cell>
          <cell r="B18" t="str">
            <v>Olivia</v>
          </cell>
          <cell r="C18" t="str">
            <v>Bell</v>
          </cell>
          <cell r="D18" t="str">
            <v>Rotherham</v>
          </cell>
        </row>
        <row r="19">
          <cell r="A19">
            <v>42</v>
          </cell>
          <cell r="B19" t="str">
            <v>Mischa</v>
          </cell>
          <cell r="C19" t="str">
            <v>Walsh</v>
          </cell>
          <cell r="D19" t="str">
            <v>Rotherham</v>
          </cell>
        </row>
        <row r="20">
          <cell r="A20">
            <v>43</v>
          </cell>
          <cell r="B20" t="str">
            <v>Lilia</v>
          </cell>
          <cell r="C20" t="str">
            <v>Harris</v>
          </cell>
          <cell r="D20" t="str">
            <v>Rotherham</v>
          </cell>
        </row>
        <row r="21">
          <cell r="A21">
            <v>44</v>
          </cell>
          <cell r="B21" t="str">
            <v>Amelia</v>
          </cell>
          <cell r="C21" t="str">
            <v>Topliss</v>
          </cell>
          <cell r="D21" t="str">
            <v>Rotherham</v>
          </cell>
        </row>
        <row r="22">
          <cell r="A22">
            <v>45</v>
          </cell>
          <cell r="B22" t="str">
            <v>Evie</v>
          </cell>
          <cell r="C22" t="str">
            <v>Thompson</v>
          </cell>
          <cell r="D22" t="str">
            <v>Rotherham</v>
          </cell>
        </row>
        <row r="23">
          <cell r="A23">
            <v>46</v>
          </cell>
          <cell r="B23" t="str">
            <v>Marci</v>
          </cell>
          <cell r="C23" t="str">
            <v>Walsh</v>
          </cell>
          <cell r="D23" t="str">
            <v>Rotherham</v>
          </cell>
        </row>
        <row r="25">
          <cell r="A25">
            <v>48</v>
          </cell>
          <cell r="B25" t="str">
            <v>Lucy-Ann</v>
          </cell>
          <cell r="C25" t="str">
            <v>Moss</v>
          </cell>
          <cell r="D25" t="str">
            <v>Rotherham</v>
          </cell>
        </row>
        <row r="26">
          <cell r="A26">
            <v>49</v>
          </cell>
          <cell r="B26" t="str">
            <v>Thalia</v>
          </cell>
          <cell r="C26" t="str">
            <v>Peace</v>
          </cell>
          <cell r="D26" t="str">
            <v>Rotherham</v>
          </cell>
        </row>
        <row r="27">
          <cell r="A27">
            <v>50</v>
          </cell>
          <cell r="B27" t="str">
            <v xml:space="preserve">Ruby </v>
          </cell>
          <cell r="C27" t="str">
            <v>Linney</v>
          </cell>
          <cell r="D27" t="str">
            <v>Rotherham</v>
          </cell>
        </row>
        <row r="28">
          <cell r="A28">
            <v>61</v>
          </cell>
          <cell r="B28" t="str">
            <v>Rebecca</v>
          </cell>
          <cell r="C28" t="str">
            <v>Evans</v>
          </cell>
          <cell r="D28" t="str">
            <v>Sheffield</v>
          </cell>
        </row>
        <row r="29">
          <cell r="A29">
            <v>62</v>
          </cell>
          <cell r="B29" t="str">
            <v>Amelia</v>
          </cell>
          <cell r="C29" t="str">
            <v>Ashmore</v>
          </cell>
          <cell r="D29" t="str">
            <v>Sheffield</v>
          </cell>
        </row>
        <row r="31">
          <cell r="A31">
            <v>64</v>
          </cell>
          <cell r="B31" t="str">
            <v>Sarah</v>
          </cell>
          <cell r="C31" t="str">
            <v>Robertshaw</v>
          </cell>
          <cell r="D31" t="str">
            <v>Sheffield</v>
          </cell>
        </row>
        <row r="32">
          <cell r="A32">
            <v>65</v>
          </cell>
          <cell r="B32" t="str">
            <v>Martha</v>
          </cell>
          <cell r="C32" t="str">
            <v>Darley</v>
          </cell>
          <cell r="D32" t="str">
            <v>Sheffield</v>
          </cell>
        </row>
        <row r="33">
          <cell r="A33">
            <v>66</v>
          </cell>
          <cell r="B33" t="str">
            <v>Casey</v>
          </cell>
          <cell r="C33" t="str">
            <v>Musgrave</v>
          </cell>
          <cell r="D33" t="str">
            <v>Sheffield</v>
          </cell>
        </row>
        <row r="34">
          <cell r="A34">
            <v>67</v>
          </cell>
          <cell r="B34" t="str">
            <v>Jasmine</v>
          </cell>
          <cell r="C34" t="str">
            <v>Fauvel</v>
          </cell>
          <cell r="D34" t="str">
            <v>Sheffield</v>
          </cell>
        </row>
        <row r="35">
          <cell r="A35">
            <v>68</v>
          </cell>
          <cell r="B35" t="str">
            <v>Maisie</v>
          </cell>
          <cell r="C35" t="str">
            <v>Leckie</v>
          </cell>
          <cell r="D35" t="str">
            <v>Sheffield</v>
          </cell>
        </row>
        <row r="36">
          <cell r="A36">
            <v>69</v>
          </cell>
          <cell r="B36" t="str">
            <v>Ciara</v>
          </cell>
          <cell r="C36" t="str">
            <v>Keen</v>
          </cell>
          <cell r="D36" t="str">
            <v>Sheffield</v>
          </cell>
        </row>
        <row r="37">
          <cell r="A37">
            <v>70</v>
          </cell>
          <cell r="B37" t="str">
            <v>Aggie</v>
          </cell>
          <cell r="C37" t="str">
            <v>Flinders</v>
          </cell>
          <cell r="D37" t="str">
            <v>Sheffield</v>
          </cell>
        </row>
        <row r="38">
          <cell r="A38">
            <v>71</v>
          </cell>
          <cell r="B38" t="str">
            <v>Emily</v>
          </cell>
          <cell r="C38" t="str">
            <v>Lambert</v>
          </cell>
          <cell r="D38" t="str">
            <v>Sheffield</v>
          </cell>
        </row>
        <row r="39">
          <cell r="A39">
            <v>72</v>
          </cell>
          <cell r="B39" t="str">
            <v>Alice</v>
          </cell>
          <cell r="C39" t="str">
            <v>Stephenson</v>
          </cell>
          <cell r="D39" t="str">
            <v>Sheffield</v>
          </cell>
        </row>
        <row r="41">
          <cell r="A41">
            <v>74</v>
          </cell>
          <cell r="B41" t="str">
            <v>Sophie</v>
          </cell>
          <cell r="C41" t="str">
            <v>Booker</v>
          </cell>
          <cell r="D41" t="str">
            <v>Sheffield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thletes"/>
      <sheetName val="Results"/>
    </sheetNames>
    <sheetDataSet>
      <sheetData sheetId="0"/>
      <sheetData sheetId="1">
        <row r="1">
          <cell r="A1" t="str">
            <v>No</v>
          </cell>
          <cell r="B1" t="str">
            <v>First Name</v>
          </cell>
          <cell r="C1" t="str">
            <v>Family Name</v>
          </cell>
          <cell r="D1" t="str">
            <v>Area</v>
          </cell>
        </row>
        <row r="2">
          <cell r="A2">
            <v>1</v>
          </cell>
          <cell r="B2" t="str">
            <v>Olivia</v>
          </cell>
          <cell r="C2" t="str">
            <v>Slater</v>
          </cell>
          <cell r="D2" t="str">
            <v>Barnsley</v>
          </cell>
        </row>
        <row r="4">
          <cell r="A4">
            <v>3</v>
          </cell>
          <cell r="B4" t="str">
            <v xml:space="preserve">Lana </v>
          </cell>
          <cell r="C4" t="str">
            <v>Stroud</v>
          </cell>
          <cell r="D4" t="str">
            <v>Barnsley</v>
          </cell>
        </row>
        <row r="6">
          <cell r="A6">
            <v>22</v>
          </cell>
          <cell r="B6" t="str">
            <v>Sophie</v>
          </cell>
          <cell r="C6" t="str">
            <v>James</v>
          </cell>
          <cell r="D6" t="str">
            <v>Doncaster</v>
          </cell>
        </row>
        <row r="7">
          <cell r="A7">
            <v>23</v>
          </cell>
          <cell r="B7" t="str">
            <v>Callie</v>
          </cell>
          <cell r="C7" t="str">
            <v>Coates</v>
          </cell>
          <cell r="D7" t="str">
            <v>Doncaster</v>
          </cell>
        </row>
        <row r="10">
          <cell r="A10">
            <v>26</v>
          </cell>
          <cell r="B10" t="str">
            <v>Katie</v>
          </cell>
          <cell r="C10" t="str">
            <v>Hutchinson</v>
          </cell>
          <cell r="D10" t="str">
            <v>Doncaster</v>
          </cell>
        </row>
        <row r="14">
          <cell r="A14">
            <v>41</v>
          </cell>
          <cell r="B14" t="str">
            <v>Hayley</v>
          </cell>
          <cell r="C14" t="str">
            <v>Butcher</v>
          </cell>
          <cell r="D14" t="str">
            <v>Rotherham</v>
          </cell>
        </row>
        <row r="17">
          <cell r="A17">
            <v>61</v>
          </cell>
          <cell r="B17" t="str">
            <v>Annie</v>
          </cell>
          <cell r="C17" t="str">
            <v>Naylor</v>
          </cell>
          <cell r="D17" t="str">
            <v>Sheffield</v>
          </cell>
        </row>
        <row r="18">
          <cell r="A18">
            <v>62</v>
          </cell>
          <cell r="B18" t="str">
            <v>Hannah</v>
          </cell>
          <cell r="C18" t="str">
            <v>Metherall</v>
          </cell>
          <cell r="D18" t="str">
            <v>Sheffield</v>
          </cell>
        </row>
        <row r="19">
          <cell r="A19">
            <v>63</v>
          </cell>
          <cell r="B19" t="str">
            <v>Isobel</v>
          </cell>
          <cell r="C19" t="str">
            <v>Causer</v>
          </cell>
          <cell r="D19" t="str">
            <v>Sheffield</v>
          </cell>
        </row>
        <row r="20">
          <cell r="A20">
            <v>64</v>
          </cell>
          <cell r="B20" t="str">
            <v>Polly</v>
          </cell>
          <cell r="C20" t="str">
            <v>Platts</v>
          </cell>
          <cell r="D20" t="str">
            <v>Sheffield</v>
          </cell>
        </row>
        <row r="21">
          <cell r="A21">
            <v>65</v>
          </cell>
          <cell r="B21" t="str">
            <v>Katie</v>
          </cell>
          <cell r="C21" t="str">
            <v>Adams</v>
          </cell>
          <cell r="D21" t="str">
            <v>Sheffield</v>
          </cell>
        </row>
        <row r="22">
          <cell r="A22">
            <v>66</v>
          </cell>
          <cell r="B22" t="str">
            <v>Heidi</v>
          </cell>
          <cell r="C22" t="str">
            <v>Robertshaw</v>
          </cell>
          <cell r="D22" t="str">
            <v>Sheffield</v>
          </cell>
        </row>
        <row r="23">
          <cell r="A23">
            <v>67</v>
          </cell>
          <cell r="B23" t="str">
            <v>Lucy</v>
          </cell>
          <cell r="C23" t="str">
            <v>Shaw</v>
          </cell>
          <cell r="D23" t="str">
            <v>Sheffield</v>
          </cell>
        </row>
        <row r="24">
          <cell r="A24">
            <v>68</v>
          </cell>
          <cell r="B24" t="str">
            <v>Lydia</v>
          </cell>
          <cell r="C24" t="str">
            <v>Elliott</v>
          </cell>
          <cell r="D24" t="str">
            <v>Sheffield</v>
          </cell>
        </row>
        <row r="25">
          <cell r="A25">
            <v>69</v>
          </cell>
          <cell r="B25" t="str">
            <v>Sarah</v>
          </cell>
          <cell r="C25" t="str">
            <v>Lambert</v>
          </cell>
          <cell r="D25" t="str">
            <v>Sheffield</v>
          </cell>
        </row>
        <row r="26">
          <cell r="A26">
            <v>70</v>
          </cell>
          <cell r="B26" t="str">
            <v>Ruby</v>
          </cell>
          <cell r="C26" t="str">
            <v>Townsley</v>
          </cell>
          <cell r="D26" t="str">
            <v>Sheffield</v>
          </cell>
        </row>
        <row r="27">
          <cell r="A27">
            <v>71</v>
          </cell>
          <cell r="B27" t="str">
            <v>Katie</v>
          </cell>
          <cell r="C27" t="str">
            <v>Smith</v>
          </cell>
          <cell r="D27" t="str">
            <v>Sheffield</v>
          </cell>
        </row>
        <row r="29">
          <cell r="A29">
            <v>73</v>
          </cell>
          <cell r="B29" t="str">
            <v>Ellen</v>
          </cell>
          <cell r="C29" t="str">
            <v>Grindell</v>
          </cell>
          <cell r="D29" t="str">
            <v>Sheffield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thletes"/>
      <sheetName val="Results"/>
    </sheetNames>
    <sheetDataSet>
      <sheetData sheetId="0"/>
      <sheetData sheetId="1">
        <row r="1">
          <cell r="A1" t="str">
            <v>No</v>
          </cell>
          <cell r="B1" t="str">
            <v>First Name</v>
          </cell>
          <cell r="C1" t="str">
            <v>Family Name</v>
          </cell>
          <cell r="D1" t="str">
            <v>Area</v>
          </cell>
        </row>
        <row r="3">
          <cell r="A3">
            <v>2</v>
          </cell>
          <cell r="B3" t="str">
            <v>Kiera</v>
          </cell>
          <cell r="C3" t="str">
            <v>Valentine Bull</v>
          </cell>
          <cell r="D3" t="str">
            <v>Barnsley</v>
          </cell>
        </row>
        <row r="4">
          <cell r="A4">
            <v>3</v>
          </cell>
          <cell r="B4" t="str">
            <v>Emily Jo</v>
          </cell>
          <cell r="C4" t="str">
            <v>Hawke</v>
          </cell>
          <cell r="D4" t="str">
            <v>Barnsley</v>
          </cell>
        </row>
        <row r="5">
          <cell r="A5">
            <v>4</v>
          </cell>
          <cell r="B5" t="str">
            <v>Caitlin</v>
          </cell>
          <cell r="C5" t="str">
            <v>Bedford</v>
          </cell>
          <cell r="D5" t="str">
            <v>Barnsley</v>
          </cell>
        </row>
        <row r="6">
          <cell r="A6">
            <v>5</v>
          </cell>
          <cell r="B6" t="str">
            <v>Rosie</v>
          </cell>
          <cell r="C6" t="str">
            <v>Sparks</v>
          </cell>
          <cell r="D6" t="str">
            <v>Barnsley</v>
          </cell>
        </row>
        <row r="7">
          <cell r="A7">
            <v>6</v>
          </cell>
          <cell r="B7" t="str">
            <v>Mollie</v>
          </cell>
          <cell r="C7" t="str">
            <v>Ellis</v>
          </cell>
          <cell r="D7" t="str">
            <v>Barnsley</v>
          </cell>
        </row>
        <row r="8">
          <cell r="A8">
            <v>7</v>
          </cell>
          <cell r="B8" t="str">
            <v>Robyn</v>
          </cell>
          <cell r="C8" t="str">
            <v>Spencer</v>
          </cell>
          <cell r="D8" t="str">
            <v>Barnsley</v>
          </cell>
        </row>
        <row r="9">
          <cell r="A9">
            <v>8</v>
          </cell>
          <cell r="B9" t="str">
            <v>Georgia</v>
          </cell>
          <cell r="C9" t="str">
            <v>Jones</v>
          </cell>
          <cell r="D9" t="str">
            <v>Barnsley</v>
          </cell>
        </row>
        <row r="11">
          <cell r="A11">
            <v>22</v>
          </cell>
          <cell r="B11" t="str">
            <v>Grace</v>
          </cell>
          <cell r="C11" t="str">
            <v>Blaire</v>
          </cell>
          <cell r="D11" t="str">
            <v>Doncaster</v>
          </cell>
        </row>
        <row r="12">
          <cell r="A12">
            <v>23</v>
          </cell>
          <cell r="B12" t="str">
            <v>Gracie</v>
          </cell>
          <cell r="C12" t="str">
            <v>Leeder</v>
          </cell>
          <cell r="D12" t="str">
            <v>Doncaster</v>
          </cell>
        </row>
        <row r="13">
          <cell r="A13">
            <v>24</v>
          </cell>
          <cell r="B13" t="str">
            <v>Amy</v>
          </cell>
          <cell r="C13" t="str">
            <v>Dalowski</v>
          </cell>
          <cell r="D13" t="str">
            <v>Doncaster</v>
          </cell>
        </row>
        <row r="14">
          <cell r="A14">
            <v>25</v>
          </cell>
          <cell r="B14" t="str">
            <v>Eve</v>
          </cell>
          <cell r="C14" t="str">
            <v>Clift</v>
          </cell>
          <cell r="D14" t="str">
            <v>Doncaster</v>
          </cell>
        </row>
        <row r="15">
          <cell r="A15">
            <v>26</v>
          </cell>
          <cell r="B15" t="str">
            <v>Divan</v>
          </cell>
          <cell r="C15" t="str">
            <v>Dara</v>
          </cell>
          <cell r="D15" t="str">
            <v>Doncaster</v>
          </cell>
        </row>
        <row r="16">
          <cell r="A16">
            <v>27</v>
          </cell>
          <cell r="B16" t="str">
            <v>Hannah</v>
          </cell>
          <cell r="C16" t="str">
            <v>Bond</v>
          </cell>
          <cell r="D16" t="str">
            <v>Doncaster</v>
          </cell>
        </row>
        <row r="17">
          <cell r="A17">
            <v>28</v>
          </cell>
          <cell r="B17" t="str">
            <v>Olivia</v>
          </cell>
          <cell r="C17" t="str">
            <v>Misfud</v>
          </cell>
          <cell r="D17" t="str">
            <v>Doncaster</v>
          </cell>
        </row>
        <row r="18">
          <cell r="A18">
            <v>29</v>
          </cell>
          <cell r="B18" t="str">
            <v>Sarah</v>
          </cell>
          <cell r="C18" t="str">
            <v>Greggory</v>
          </cell>
          <cell r="D18" t="str">
            <v>Doncaster</v>
          </cell>
        </row>
        <row r="19">
          <cell r="A19">
            <v>30</v>
          </cell>
          <cell r="B19" t="str">
            <v>Libby</v>
          </cell>
          <cell r="C19" t="str">
            <v>Bayliss</v>
          </cell>
          <cell r="D19" t="str">
            <v>Doncaster</v>
          </cell>
        </row>
        <row r="21">
          <cell r="A21">
            <v>32</v>
          </cell>
          <cell r="B21" t="str">
            <v xml:space="preserve">Grace </v>
          </cell>
          <cell r="C21" t="str">
            <v>Mitcheson</v>
          </cell>
          <cell r="D21" t="str">
            <v>Doncaster</v>
          </cell>
        </row>
        <row r="22">
          <cell r="A22">
            <v>41</v>
          </cell>
          <cell r="B22" t="str">
            <v>Katie</v>
          </cell>
          <cell r="C22" t="str">
            <v>Battle</v>
          </cell>
          <cell r="D22" t="str">
            <v>Rotherham</v>
          </cell>
        </row>
        <row r="23">
          <cell r="A23">
            <v>42</v>
          </cell>
          <cell r="B23" t="str">
            <v>Annaliese</v>
          </cell>
          <cell r="C23" t="str">
            <v>Catley</v>
          </cell>
          <cell r="D23" t="str">
            <v>Rotherham</v>
          </cell>
        </row>
        <row r="24">
          <cell r="A24">
            <v>43</v>
          </cell>
          <cell r="B24" t="str">
            <v>Harper</v>
          </cell>
          <cell r="C24" t="str">
            <v>Tompkin</v>
          </cell>
          <cell r="D24" t="str">
            <v>Rotherham</v>
          </cell>
        </row>
        <row r="25">
          <cell r="A25">
            <v>44</v>
          </cell>
          <cell r="B25" t="str">
            <v>Isabella</v>
          </cell>
          <cell r="C25" t="str">
            <v>Hamshaw</v>
          </cell>
          <cell r="D25" t="str">
            <v>Rotherham</v>
          </cell>
        </row>
        <row r="27">
          <cell r="A27">
            <v>46</v>
          </cell>
          <cell r="B27" t="str">
            <v>Matilda</v>
          </cell>
          <cell r="C27" t="str">
            <v>Wragg</v>
          </cell>
          <cell r="D27" t="str">
            <v>Rotherham</v>
          </cell>
        </row>
        <row r="28">
          <cell r="A28">
            <v>47</v>
          </cell>
          <cell r="B28" t="str">
            <v>Sophie</v>
          </cell>
          <cell r="C28" t="str">
            <v>Leighton</v>
          </cell>
          <cell r="D28" t="str">
            <v>Rotherham</v>
          </cell>
        </row>
        <row r="29">
          <cell r="A29">
            <v>48</v>
          </cell>
          <cell r="B29" t="str">
            <v>Sophie</v>
          </cell>
          <cell r="C29" t="str">
            <v>Fisher</v>
          </cell>
          <cell r="D29" t="str">
            <v>Rotherham</v>
          </cell>
        </row>
        <row r="30">
          <cell r="A30">
            <v>49</v>
          </cell>
          <cell r="B30" t="str">
            <v>Hannah</v>
          </cell>
          <cell r="C30" t="str">
            <v>Senior</v>
          </cell>
          <cell r="D30" t="str">
            <v>Rotherham</v>
          </cell>
        </row>
        <row r="31">
          <cell r="A31">
            <v>50</v>
          </cell>
          <cell r="B31" t="str">
            <v>Grace</v>
          </cell>
          <cell r="C31" t="str">
            <v>Bailey</v>
          </cell>
          <cell r="D31" t="str">
            <v>Rotherham</v>
          </cell>
        </row>
        <row r="32">
          <cell r="A32">
            <v>61</v>
          </cell>
          <cell r="B32" t="str">
            <v>Annabelle</v>
          </cell>
          <cell r="C32" t="str">
            <v>Sibley</v>
          </cell>
          <cell r="D32" t="str">
            <v>Sheffield</v>
          </cell>
        </row>
        <row r="33">
          <cell r="A33">
            <v>62</v>
          </cell>
          <cell r="B33" t="str">
            <v>Heather</v>
          </cell>
          <cell r="C33" t="str">
            <v>Berry</v>
          </cell>
          <cell r="D33" t="str">
            <v>Sheffield</v>
          </cell>
        </row>
        <row r="34">
          <cell r="A34">
            <v>63</v>
          </cell>
          <cell r="B34" t="str">
            <v>Martha</v>
          </cell>
          <cell r="C34" t="str">
            <v>Townsley</v>
          </cell>
          <cell r="D34" t="str">
            <v>Sheffield</v>
          </cell>
        </row>
        <row r="35">
          <cell r="A35">
            <v>64</v>
          </cell>
          <cell r="B35" t="str">
            <v>Grace</v>
          </cell>
          <cell r="C35" t="str">
            <v>Harrison</v>
          </cell>
          <cell r="D35" t="str">
            <v>Sheffield</v>
          </cell>
        </row>
        <row r="36">
          <cell r="A36">
            <v>65</v>
          </cell>
          <cell r="B36" t="str">
            <v>Lisha</v>
          </cell>
          <cell r="C36" t="str">
            <v>Jackson</v>
          </cell>
          <cell r="D36" t="str">
            <v>Sheffield</v>
          </cell>
        </row>
        <row r="37">
          <cell r="A37">
            <v>66</v>
          </cell>
          <cell r="B37" t="str">
            <v>Poppy</v>
          </cell>
          <cell r="C37" t="str">
            <v>Sanderson</v>
          </cell>
          <cell r="D37" t="str">
            <v>Sheffield</v>
          </cell>
        </row>
        <row r="39">
          <cell r="A39">
            <v>68</v>
          </cell>
          <cell r="B39" t="str">
            <v>Megan</v>
          </cell>
          <cell r="C39" t="str">
            <v>Reeks</v>
          </cell>
          <cell r="D39" t="str">
            <v>Sheffield</v>
          </cell>
        </row>
        <row r="40">
          <cell r="A40">
            <v>69</v>
          </cell>
          <cell r="B40" t="str">
            <v>Esme</v>
          </cell>
          <cell r="C40" t="str">
            <v>Jones</v>
          </cell>
          <cell r="D40" t="str">
            <v>Sheffield</v>
          </cell>
        </row>
        <row r="41">
          <cell r="A41">
            <v>70</v>
          </cell>
          <cell r="B41" t="str">
            <v>Summer</v>
          </cell>
          <cell r="C41" t="str">
            <v>Taylor-King</v>
          </cell>
          <cell r="D41" t="str">
            <v>Sheffield</v>
          </cell>
        </row>
        <row r="43">
          <cell r="A43">
            <v>72</v>
          </cell>
          <cell r="B43" t="str">
            <v>Emilia</v>
          </cell>
          <cell r="C43" t="str">
            <v>Frost</v>
          </cell>
          <cell r="D43" t="str">
            <v>Sheffield</v>
          </cell>
        </row>
        <row r="44">
          <cell r="A44">
            <v>73</v>
          </cell>
          <cell r="B44" t="str">
            <v>Ellie</v>
          </cell>
          <cell r="C44" t="str">
            <v>Mills</v>
          </cell>
          <cell r="D44" t="str">
            <v>Sheffield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thletes"/>
      <sheetName val="Results"/>
    </sheetNames>
    <sheetDataSet>
      <sheetData sheetId="0"/>
      <sheetData sheetId="1">
        <row r="1">
          <cell r="A1" t="str">
            <v>No</v>
          </cell>
          <cell r="B1" t="str">
            <v>First Name</v>
          </cell>
          <cell r="C1" t="str">
            <v>Family Name</v>
          </cell>
          <cell r="D1" t="str">
            <v>Area</v>
          </cell>
        </row>
        <row r="4">
          <cell r="A4">
            <v>3</v>
          </cell>
          <cell r="B4" t="str">
            <v>Hugh</v>
          </cell>
          <cell r="C4" t="str">
            <v>Mackie</v>
          </cell>
          <cell r="D4" t="str">
            <v>Barnsley</v>
          </cell>
        </row>
        <row r="5">
          <cell r="A5">
            <v>4</v>
          </cell>
          <cell r="B5" t="str">
            <v>James</v>
          </cell>
          <cell r="C5" t="str">
            <v>Freyers</v>
          </cell>
          <cell r="D5" t="str">
            <v>Barnsley</v>
          </cell>
        </row>
        <row r="6">
          <cell r="A6">
            <v>5</v>
          </cell>
          <cell r="B6" t="str">
            <v>William</v>
          </cell>
          <cell r="C6" t="str">
            <v>Hague</v>
          </cell>
          <cell r="D6" t="str">
            <v>Barnsley</v>
          </cell>
        </row>
        <row r="9">
          <cell r="A9">
            <v>22</v>
          </cell>
          <cell r="B9" t="str">
            <v>Jack</v>
          </cell>
          <cell r="C9" t="str">
            <v>Pell</v>
          </cell>
          <cell r="D9" t="str">
            <v>Doncaster</v>
          </cell>
        </row>
        <row r="10">
          <cell r="A10">
            <v>23</v>
          </cell>
          <cell r="B10" t="str">
            <v>Adam</v>
          </cell>
          <cell r="C10" t="str">
            <v>Allam</v>
          </cell>
          <cell r="D10" t="str">
            <v>Doncaster</v>
          </cell>
        </row>
        <row r="11">
          <cell r="A11">
            <v>24</v>
          </cell>
          <cell r="B11" t="str">
            <v xml:space="preserve">Eddie </v>
          </cell>
          <cell r="C11" t="str">
            <v>Phillips</v>
          </cell>
          <cell r="D11" t="str">
            <v>Doncaster</v>
          </cell>
        </row>
        <row r="18">
          <cell r="A18">
            <v>41</v>
          </cell>
          <cell r="B18" t="str">
            <v>Josh</v>
          </cell>
          <cell r="C18" t="str">
            <v>Gilbert</v>
          </cell>
          <cell r="D18" t="str">
            <v>Rotherham</v>
          </cell>
        </row>
        <row r="19">
          <cell r="A19">
            <v>42</v>
          </cell>
          <cell r="B19" t="str">
            <v>Jacob</v>
          </cell>
          <cell r="C19" t="str">
            <v>Wassell</v>
          </cell>
          <cell r="D19" t="str">
            <v>Rotherham</v>
          </cell>
        </row>
        <row r="23">
          <cell r="A23">
            <v>46</v>
          </cell>
          <cell r="B23" t="str">
            <v>Dominic</v>
          </cell>
          <cell r="C23" t="str">
            <v>Edwards</v>
          </cell>
          <cell r="D23" t="str">
            <v>Rotherham</v>
          </cell>
        </row>
        <row r="24">
          <cell r="A24">
            <v>47</v>
          </cell>
          <cell r="B24" t="str">
            <v>Gee Gee</v>
          </cell>
          <cell r="C24" t="str">
            <v>Mallows</v>
          </cell>
          <cell r="D24" t="str">
            <v>Rotherham</v>
          </cell>
        </row>
        <row r="28">
          <cell r="A28">
            <v>61</v>
          </cell>
          <cell r="B28" t="str">
            <v>Ethan</v>
          </cell>
          <cell r="C28" t="str">
            <v>Roberts-Cutts</v>
          </cell>
          <cell r="D28" t="str">
            <v>Sheffield</v>
          </cell>
        </row>
        <row r="29">
          <cell r="A29">
            <v>62</v>
          </cell>
          <cell r="B29" t="str">
            <v>Tom</v>
          </cell>
          <cell r="C29" t="str">
            <v>Bradley</v>
          </cell>
          <cell r="D29" t="str">
            <v>Sheffield</v>
          </cell>
        </row>
        <row r="30">
          <cell r="A30">
            <v>63</v>
          </cell>
          <cell r="B30" t="str">
            <v>Euan</v>
          </cell>
          <cell r="C30" t="str">
            <v>Tryner</v>
          </cell>
          <cell r="D30" t="str">
            <v>Sheffield</v>
          </cell>
        </row>
        <row r="31">
          <cell r="A31">
            <v>64</v>
          </cell>
          <cell r="B31" t="str">
            <v>Chris</v>
          </cell>
          <cell r="C31" t="str">
            <v>Howarth</v>
          </cell>
          <cell r="D31" t="str">
            <v>Sheffield</v>
          </cell>
        </row>
        <row r="32">
          <cell r="A32">
            <v>65</v>
          </cell>
          <cell r="B32" t="str">
            <v>Bryn</v>
          </cell>
          <cell r="C32" t="str">
            <v>Squires</v>
          </cell>
          <cell r="D32" t="str">
            <v>Sheffield</v>
          </cell>
        </row>
        <row r="34">
          <cell r="A34">
            <v>67</v>
          </cell>
          <cell r="B34" t="str">
            <v>Olmo</v>
          </cell>
          <cell r="C34" t="str">
            <v>Colmbley</v>
          </cell>
          <cell r="D34" t="str">
            <v>Sheffield</v>
          </cell>
        </row>
        <row r="35">
          <cell r="A35">
            <v>68</v>
          </cell>
          <cell r="B35" t="str">
            <v>Connor</v>
          </cell>
          <cell r="C35" t="str">
            <v>Thorpe</v>
          </cell>
          <cell r="D35" t="str">
            <v>Sheffield</v>
          </cell>
        </row>
        <row r="36">
          <cell r="A36">
            <v>69</v>
          </cell>
          <cell r="B36" t="str">
            <v>Tom</v>
          </cell>
          <cell r="C36" t="str">
            <v>Fox</v>
          </cell>
          <cell r="D36" t="str">
            <v>Sheffield</v>
          </cell>
        </row>
        <row r="37">
          <cell r="A37">
            <v>70</v>
          </cell>
          <cell r="B37" t="str">
            <v>Rohan</v>
          </cell>
          <cell r="C37" t="str">
            <v>Hardy</v>
          </cell>
          <cell r="D37" t="str">
            <v>Sheffield</v>
          </cell>
        </row>
        <row r="38">
          <cell r="A38">
            <v>71</v>
          </cell>
          <cell r="B38" t="str">
            <v>Adam</v>
          </cell>
          <cell r="C38" t="str">
            <v>Hurst</v>
          </cell>
          <cell r="D38" t="str">
            <v>Sheffield</v>
          </cell>
        </row>
        <row r="39">
          <cell r="A39">
            <v>72</v>
          </cell>
          <cell r="B39" t="str">
            <v>Daniel</v>
          </cell>
          <cell r="C39" t="str">
            <v>Kean</v>
          </cell>
          <cell r="D39" t="str">
            <v>Sheffield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3" sqref="I3"/>
    </sheetView>
  </sheetViews>
  <sheetFormatPr defaultRowHeight="15" x14ac:dyDescent="0.25"/>
  <cols>
    <col min="3" max="3" width="20.85546875" customWidth="1"/>
    <col min="4" max="4" width="12.5703125" customWidth="1"/>
  </cols>
  <sheetData>
    <row r="1" spans="1:6" ht="14.45" x14ac:dyDescent="0.35">
      <c r="A1" t="s">
        <v>76</v>
      </c>
      <c r="B1" t="s">
        <v>0</v>
      </c>
      <c r="C1" t="s">
        <v>1</v>
      </c>
      <c r="D1" t="s">
        <v>3</v>
      </c>
      <c r="E1" t="s">
        <v>2</v>
      </c>
    </row>
    <row r="2" spans="1:6" ht="15.6" x14ac:dyDescent="0.35">
      <c r="A2" s="5">
        <v>1</v>
      </c>
      <c r="B2" s="3">
        <v>61</v>
      </c>
      <c r="C2" s="21" t="s">
        <v>4</v>
      </c>
      <c r="D2" s="21" t="s">
        <v>5</v>
      </c>
      <c r="E2" s="6" t="s">
        <v>6</v>
      </c>
      <c r="F2" s="7">
        <v>36</v>
      </c>
    </row>
    <row r="3" spans="1:6" ht="15.6" x14ac:dyDescent="0.35">
      <c r="A3" s="5">
        <v>2</v>
      </c>
      <c r="B3" s="3">
        <v>1</v>
      </c>
      <c r="C3" s="21" t="s">
        <v>7</v>
      </c>
      <c r="D3" s="21" t="s">
        <v>8</v>
      </c>
      <c r="E3" s="8" t="s">
        <v>6</v>
      </c>
      <c r="F3" s="7">
        <v>49</v>
      </c>
    </row>
    <row r="4" spans="1:6" ht="15.6" x14ac:dyDescent="0.35">
      <c r="A4" s="5">
        <v>3</v>
      </c>
      <c r="B4" s="3">
        <v>41</v>
      </c>
      <c r="C4" s="21" t="s">
        <v>9</v>
      </c>
      <c r="D4" s="21" t="s">
        <v>10</v>
      </c>
      <c r="E4" s="6" t="s">
        <v>11</v>
      </c>
      <c r="F4" s="7">
        <v>13</v>
      </c>
    </row>
    <row r="5" spans="1:6" ht="15.6" x14ac:dyDescent="0.35">
      <c r="A5" s="5">
        <v>4</v>
      </c>
      <c r="B5" s="3">
        <v>62</v>
      </c>
      <c r="C5" s="21" t="s">
        <v>12</v>
      </c>
      <c r="D5" s="21" t="s">
        <v>5</v>
      </c>
      <c r="E5" s="8" t="s">
        <v>11</v>
      </c>
      <c r="F5" s="7">
        <v>18</v>
      </c>
    </row>
    <row r="6" spans="1:6" ht="15.6" x14ac:dyDescent="0.35">
      <c r="A6" s="5">
        <v>5</v>
      </c>
      <c r="B6" s="3">
        <v>67</v>
      </c>
      <c r="C6" s="21" t="s">
        <v>13</v>
      </c>
      <c r="D6" s="21" t="s">
        <v>5</v>
      </c>
      <c r="E6" s="8" t="s">
        <v>11</v>
      </c>
      <c r="F6" s="7">
        <v>37</v>
      </c>
    </row>
    <row r="7" spans="1:6" ht="15.6" x14ac:dyDescent="0.35">
      <c r="A7" s="5">
        <v>6</v>
      </c>
      <c r="B7" s="3">
        <v>65</v>
      </c>
      <c r="C7" s="21" t="s">
        <v>14</v>
      </c>
      <c r="D7" s="21" t="s">
        <v>5</v>
      </c>
      <c r="E7" s="8" t="s">
        <v>11</v>
      </c>
      <c r="F7" s="7">
        <v>45</v>
      </c>
    </row>
    <row r="8" spans="1:6" ht="15.6" x14ac:dyDescent="0.35">
      <c r="A8" s="5">
        <v>7</v>
      </c>
      <c r="B8" s="3">
        <v>63</v>
      </c>
      <c r="C8" s="21" t="s">
        <v>15</v>
      </c>
      <c r="D8" s="21" t="s">
        <v>5</v>
      </c>
      <c r="E8" s="8" t="s">
        <v>11</v>
      </c>
      <c r="F8" s="7">
        <v>50</v>
      </c>
    </row>
    <row r="9" spans="1:6" ht="15.6" x14ac:dyDescent="0.35">
      <c r="A9" s="5">
        <v>8</v>
      </c>
      <c r="B9" s="3">
        <v>21</v>
      </c>
      <c r="C9" s="21" t="s">
        <v>16</v>
      </c>
      <c r="D9" s="21" t="s">
        <v>17</v>
      </c>
      <c r="E9" s="8" t="s">
        <v>11</v>
      </c>
      <c r="F9" s="7">
        <v>58</v>
      </c>
    </row>
    <row r="10" spans="1:6" ht="15.6" x14ac:dyDescent="0.35">
      <c r="A10" s="5">
        <v>9</v>
      </c>
      <c r="B10" s="3">
        <v>66</v>
      </c>
      <c r="C10" s="21" t="s">
        <v>18</v>
      </c>
      <c r="D10" s="21" t="s">
        <v>5</v>
      </c>
      <c r="E10" s="6" t="s">
        <v>19</v>
      </c>
      <c r="F10" s="7">
        <v>12</v>
      </c>
    </row>
    <row r="11" spans="1:6" ht="15.6" x14ac:dyDescent="0.35">
      <c r="A11" s="5">
        <v>10</v>
      </c>
      <c r="B11" s="3">
        <v>72</v>
      </c>
      <c r="C11" s="21" t="s">
        <v>20</v>
      </c>
      <c r="D11" s="21" t="s">
        <v>5</v>
      </c>
      <c r="E11" s="6" t="s">
        <v>19</v>
      </c>
      <c r="F11" s="7">
        <v>26</v>
      </c>
    </row>
    <row r="12" spans="1:6" ht="15.6" x14ac:dyDescent="0.35">
      <c r="A12" s="5">
        <v>11</v>
      </c>
      <c r="B12" s="3">
        <v>69</v>
      </c>
      <c r="C12" s="21" t="s">
        <v>21</v>
      </c>
      <c r="D12" s="21" t="s">
        <v>5</v>
      </c>
      <c r="E12" s="8" t="s">
        <v>19</v>
      </c>
      <c r="F12" s="7">
        <v>28</v>
      </c>
    </row>
    <row r="13" spans="1:6" ht="15.6" x14ac:dyDescent="0.35">
      <c r="A13" s="5">
        <v>12</v>
      </c>
      <c r="B13" s="3">
        <v>71</v>
      </c>
      <c r="C13" s="21" t="s">
        <v>22</v>
      </c>
      <c r="D13" s="21" t="s">
        <v>5</v>
      </c>
      <c r="E13" s="8" t="s">
        <v>19</v>
      </c>
      <c r="F13" s="7">
        <v>29</v>
      </c>
    </row>
    <row r="14" spans="1:6" ht="15.6" x14ac:dyDescent="0.35">
      <c r="A14" s="5">
        <v>13</v>
      </c>
      <c r="B14" s="3">
        <v>22</v>
      </c>
      <c r="C14" s="21" t="s">
        <v>23</v>
      </c>
      <c r="D14" s="21" t="s">
        <v>17</v>
      </c>
      <c r="E14" s="8" t="s">
        <v>19</v>
      </c>
      <c r="F14" s="7">
        <v>32</v>
      </c>
    </row>
    <row r="15" spans="1:6" ht="15.6" x14ac:dyDescent="0.35">
      <c r="A15" s="5">
        <v>14</v>
      </c>
      <c r="B15" s="3">
        <v>73</v>
      </c>
      <c r="C15" s="21" t="s">
        <v>24</v>
      </c>
      <c r="D15" s="21" t="s">
        <v>5</v>
      </c>
      <c r="E15" s="6" t="s">
        <v>19</v>
      </c>
      <c r="F15" s="7">
        <v>33</v>
      </c>
    </row>
    <row r="16" spans="1:6" ht="15.6" x14ac:dyDescent="0.35">
      <c r="A16" s="5">
        <v>15</v>
      </c>
      <c r="B16" s="3">
        <v>24</v>
      </c>
      <c r="C16" s="21" t="s">
        <v>25</v>
      </c>
      <c r="D16" s="21" t="s">
        <v>17</v>
      </c>
      <c r="E16" s="8" t="s">
        <v>19</v>
      </c>
      <c r="F16" s="7">
        <v>34</v>
      </c>
    </row>
    <row r="17" spans="1:6" ht="15.6" x14ac:dyDescent="0.35">
      <c r="A17" s="5">
        <v>16</v>
      </c>
      <c r="B17" s="3">
        <v>47</v>
      </c>
      <c r="C17" s="21" t="s">
        <v>26</v>
      </c>
      <c r="D17" s="21" t="s">
        <v>10</v>
      </c>
      <c r="E17" s="8" t="s">
        <v>19</v>
      </c>
      <c r="F17" s="7">
        <v>35</v>
      </c>
    </row>
    <row r="18" spans="1:6" ht="15.6" x14ac:dyDescent="0.35">
      <c r="A18" s="5">
        <v>17</v>
      </c>
      <c r="B18" s="3">
        <v>68</v>
      </c>
      <c r="C18" s="21" t="s">
        <v>27</v>
      </c>
      <c r="D18" s="21" t="s">
        <v>5</v>
      </c>
      <c r="E18" s="8" t="s">
        <v>19</v>
      </c>
      <c r="F18" s="7">
        <v>41</v>
      </c>
    </row>
    <row r="19" spans="1:6" ht="15.6" x14ac:dyDescent="0.35">
      <c r="A19" s="5">
        <v>18</v>
      </c>
      <c r="B19" s="3">
        <v>70</v>
      </c>
      <c r="C19" s="21" t="s">
        <v>28</v>
      </c>
      <c r="D19" s="21" t="s">
        <v>5</v>
      </c>
      <c r="E19" s="8" t="s">
        <v>19</v>
      </c>
      <c r="F19" s="7">
        <v>51</v>
      </c>
    </row>
    <row r="20" spans="1:6" ht="15.6" x14ac:dyDescent="0.35">
      <c r="A20" s="5">
        <v>19</v>
      </c>
      <c r="B20" s="3">
        <v>26</v>
      </c>
      <c r="C20" s="21" t="s">
        <v>29</v>
      </c>
      <c r="D20" s="21" t="s">
        <v>17</v>
      </c>
      <c r="E20" s="8" t="s">
        <v>30</v>
      </c>
      <c r="F20" s="7">
        <v>7</v>
      </c>
    </row>
    <row r="21" spans="1:6" ht="15.6" x14ac:dyDescent="0.35">
      <c r="A21" s="5">
        <v>20</v>
      </c>
      <c r="B21" s="3">
        <v>50</v>
      </c>
      <c r="C21" s="21" t="s">
        <v>31</v>
      </c>
      <c r="D21" s="21" t="s">
        <v>10</v>
      </c>
      <c r="E21" s="8" t="s">
        <v>30</v>
      </c>
      <c r="F21" s="7">
        <v>10</v>
      </c>
    </row>
    <row r="22" spans="1:6" ht="15.6" x14ac:dyDescent="0.35">
      <c r="A22" s="5">
        <v>21</v>
      </c>
      <c r="B22" s="3">
        <v>25</v>
      </c>
      <c r="C22" s="21" t="s">
        <v>32</v>
      </c>
      <c r="D22" s="21" t="s">
        <v>17</v>
      </c>
      <c r="E22" s="8" t="s">
        <v>30</v>
      </c>
      <c r="F22" s="7">
        <v>43</v>
      </c>
    </row>
    <row r="23" spans="1:6" ht="15.6" x14ac:dyDescent="0.35">
      <c r="A23" s="5">
        <v>22</v>
      </c>
      <c r="B23" s="3">
        <v>28</v>
      </c>
      <c r="C23" s="21" t="s">
        <v>33</v>
      </c>
      <c r="D23" s="21" t="s">
        <v>17</v>
      </c>
      <c r="E23" s="6" t="s">
        <v>30</v>
      </c>
      <c r="F23" s="7">
        <v>43</v>
      </c>
    </row>
    <row r="24" spans="1:6" ht="15.6" x14ac:dyDescent="0.35">
      <c r="A24" s="5">
        <v>23</v>
      </c>
      <c r="B24" s="3">
        <v>5</v>
      </c>
      <c r="C24" s="21" t="s">
        <v>34</v>
      </c>
      <c r="D24" s="21" t="s">
        <v>8</v>
      </c>
      <c r="E24" s="8" t="s">
        <v>30</v>
      </c>
      <c r="F24" s="7">
        <v>55</v>
      </c>
    </row>
    <row r="25" spans="1:6" ht="15.6" x14ac:dyDescent="0.35">
      <c r="A25" s="5">
        <v>24</v>
      </c>
      <c r="B25" s="3">
        <v>46</v>
      </c>
      <c r="C25" s="21" t="s">
        <v>35</v>
      </c>
      <c r="D25" s="21" t="s">
        <v>10</v>
      </c>
      <c r="E25" s="8" t="s">
        <v>36</v>
      </c>
      <c r="F25" s="9" t="s">
        <v>37</v>
      </c>
    </row>
    <row r="26" spans="1:6" ht="15.6" x14ac:dyDescent="0.35">
      <c r="A26" s="5">
        <v>25</v>
      </c>
      <c r="B26" s="3">
        <v>31</v>
      </c>
      <c r="C26" s="21" t="s">
        <v>38</v>
      </c>
      <c r="D26" s="21" t="s">
        <v>17</v>
      </c>
      <c r="E26" s="8" t="s">
        <v>36</v>
      </c>
      <c r="F26" s="9" t="s">
        <v>39</v>
      </c>
    </row>
    <row r="27" spans="1:6" ht="15.6" x14ac:dyDescent="0.35">
      <c r="A27" s="5">
        <v>26</v>
      </c>
      <c r="B27" s="3">
        <v>49</v>
      </c>
      <c r="C27" s="21" t="s">
        <v>40</v>
      </c>
      <c r="D27" s="21" t="s">
        <v>10</v>
      </c>
      <c r="E27" s="8" t="s">
        <v>36</v>
      </c>
      <c r="F27" s="9" t="s">
        <v>41</v>
      </c>
    </row>
    <row r="28" spans="1:6" ht="15.6" x14ac:dyDescent="0.35">
      <c r="A28" s="5">
        <v>27</v>
      </c>
      <c r="B28" s="3">
        <v>44</v>
      </c>
      <c r="C28" s="21" t="s">
        <v>42</v>
      </c>
      <c r="D28" s="21" t="s">
        <v>10</v>
      </c>
      <c r="E28" s="8" t="s">
        <v>43</v>
      </c>
      <c r="F28" s="7">
        <v>41</v>
      </c>
    </row>
    <row r="29" spans="1:6" ht="15.6" x14ac:dyDescent="0.35">
      <c r="A29" s="5">
        <v>28</v>
      </c>
      <c r="B29" s="2">
        <v>48</v>
      </c>
      <c r="C29" s="21" t="s">
        <v>44</v>
      </c>
      <c r="D29" s="21" t="s">
        <v>10</v>
      </c>
      <c r="E29" s="8" t="s">
        <v>43</v>
      </c>
      <c r="F29" s="7">
        <v>48</v>
      </c>
    </row>
    <row r="30" spans="1:6" ht="15.6" x14ac:dyDescent="0.35">
      <c r="A30" s="5">
        <v>29</v>
      </c>
      <c r="B30" s="3">
        <v>30</v>
      </c>
      <c r="C30" s="21" t="s">
        <v>45</v>
      </c>
      <c r="D30" s="21" t="s">
        <v>17</v>
      </c>
      <c r="E30" s="8" t="s">
        <v>46</v>
      </c>
      <c r="F30" s="7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workbookViewId="0">
      <selection activeCell="H4" sqref="H4"/>
    </sheetView>
  </sheetViews>
  <sheetFormatPr defaultRowHeight="15" x14ac:dyDescent="0.25"/>
  <cols>
    <col min="3" max="3" width="24.85546875" customWidth="1"/>
    <col min="4" max="4" width="13.5703125" customWidth="1"/>
  </cols>
  <sheetData>
    <row r="2" spans="1:6" ht="15.6" x14ac:dyDescent="0.35">
      <c r="A2" s="5" t="s">
        <v>47</v>
      </c>
      <c r="B2" s="1" t="s">
        <v>48</v>
      </c>
      <c r="C2" s="1" t="s">
        <v>1</v>
      </c>
      <c r="D2" s="1" t="s">
        <v>3</v>
      </c>
      <c r="E2" s="34" t="s">
        <v>2</v>
      </c>
      <c r="F2" s="34"/>
    </row>
    <row r="3" spans="1:6" ht="15.6" x14ac:dyDescent="0.35">
      <c r="A3" s="5">
        <v>1</v>
      </c>
      <c r="B3" s="3">
        <v>61</v>
      </c>
      <c r="C3" t="str">
        <f>IF(ISNUMBER(B3)=TRUE,VLOOKUP(B3,Athletes,2,FALSE)&amp;" "&amp;VLOOKUP(B3,Athletes,3,FALSE),"")</f>
        <v>Annabelle Sibley</v>
      </c>
      <c r="D3" t="str">
        <f t="shared" ref="D3:D28" si="0">IF(ISNUMBER(B3)=TRUE,VLOOKUP(B3,Athletes,4,FALSE),"")</f>
        <v>Sheffield</v>
      </c>
      <c r="E3" s="6" t="s">
        <v>11</v>
      </c>
      <c r="F3" s="7">
        <v>48</v>
      </c>
    </row>
    <row r="4" spans="1:6" ht="15.6" x14ac:dyDescent="0.35">
      <c r="A4" s="5">
        <v>2</v>
      </c>
      <c r="B4" s="3">
        <v>62</v>
      </c>
      <c r="C4" t="str">
        <f t="shared" ref="C4:C16" si="1">IF(ISNUMBER(B4)=TRUE,VLOOKUP(B4,Athletes,2,FALSE)&amp;" "&amp;VLOOKUP(B4,Athletes,3,FALSE),"")</f>
        <v>Heather Berry</v>
      </c>
      <c r="D4" t="str">
        <f t="shared" si="0"/>
        <v>Sheffield</v>
      </c>
      <c r="E4" s="6" t="s">
        <v>19</v>
      </c>
      <c r="F4" s="7">
        <v>8</v>
      </c>
    </row>
    <row r="5" spans="1:6" ht="15.6" x14ac:dyDescent="0.35">
      <c r="A5" s="5">
        <v>3</v>
      </c>
      <c r="B5" s="3">
        <v>41</v>
      </c>
      <c r="C5" t="str">
        <f t="shared" si="1"/>
        <v>Katie Battle</v>
      </c>
      <c r="D5" t="str">
        <f t="shared" si="0"/>
        <v>Rotherham</v>
      </c>
      <c r="E5" s="8" t="s">
        <v>19</v>
      </c>
      <c r="F5" s="7">
        <v>15</v>
      </c>
    </row>
    <row r="6" spans="1:6" ht="15.6" x14ac:dyDescent="0.35">
      <c r="A6" s="5">
        <v>4</v>
      </c>
      <c r="B6" s="3">
        <v>22</v>
      </c>
      <c r="C6" t="str">
        <f t="shared" si="1"/>
        <v>Grace Blaire</v>
      </c>
      <c r="D6" t="str">
        <f t="shared" si="0"/>
        <v>Doncaster</v>
      </c>
      <c r="E6" s="8" t="s">
        <v>19</v>
      </c>
      <c r="F6" s="7">
        <v>41</v>
      </c>
    </row>
    <row r="7" spans="1:6" ht="15.6" x14ac:dyDescent="0.35">
      <c r="A7" s="5">
        <v>5</v>
      </c>
      <c r="B7" s="3">
        <v>65</v>
      </c>
      <c r="C7" t="str">
        <f t="shared" si="1"/>
        <v>Lisha Jackson</v>
      </c>
      <c r="D7" t="str">
        <f t="shared" si="0"/>
        <v>Sheffield</v>
      </c>
      <c r="E7" s="8" t="s">
        <v>19</v>
      </c>
      <c r="F7" s="7">
        <v>51</v>
      </c>
    </row>
    <row r="8" spans="1:6" ht="15.6" x14ac:dyDescent="0.35">
      <c r="A8" s="5">
        <v>6</v>
      </c>
      <c r="B8" s="3">
        <v>66</v>
      </c>
      <c r="C8" t="str">
        <f t="shared" si="1"/>
        <v>Poppy Sanderson</v>
      </c>
      <c r="D8" t="str">
        <f t="shared" si="0"/>
        <v>Sheffield</v>
      </c>
      <c r="E8" s="8" t="s">
        <v>19</v>
      </c>
      <c r="F8" s="7">
        <v>58</v>
      </c>
    </row>
    <row r="9" spans="1:6" ht="15.6" x14ac:dyDescent="0.35">
      <c r="A9" s="5">
        <v>7</v>
      </c>
      <c r="B9" s="3">
        <v>42</v>
      </c>
      <c r="C9" t="str">
        <f t="shared" si="1"/>
        <v>Annaliese Catley</v>
      </c>
      <c r="D9" t="str">
        <f t="shared" si="0"/>
        <v>Rotherham</v>
      </c>
      <c r="E9" s="8" t="s">
        <v>30</v>
      </c>
      <c r="F9" s="7">
        <v>1</v>
      </c>
    </row>
    <row r="10" spans="1:6" ht="15.6" x14ac:dyDescent="0.35">
      <c r="A10" s="5">
        <v>8</v>
      </c>
      <c r="B10" s="3">
        <v>64</v>
      </c>
      <c r="C10" t="str">
        <f t="shared" si="1"/>
        <v>Grace Harrison</v>
      </c>
      <c r="D10" t="str">
        <f t="shared" si="0"/>
        <v>Sheffield</v>
      </c>
      <c r="E10" s="8" t="s">
        <v>30</v>
      </c>
      <c r="F10" s="7">
        <v>5</v>
      </c>
    </row>
    <row r="11" spans="1:6" ht="15.6" x14ac:dyDescent="0.35">
      <c r="A11" s="5">
        <v>9</v>
      </c>
      <c r="B11" s="3">
        <v>63</v>
      </c>
      <c r="C11" t="str">
        <f t="shared" si="1"/>
        <v>Martha Townsley</v>
      </c>
      <c r="D11" t="str">
        <f t="shared" si="0"/>
        <v>Sheffield</v>
      </c>
      <c r="E11" s="6" t="s">
        <v>30</v>
      </c>
      <c r="F11" s="7">
        <v>7</v>
      </c>
    </row>
    <row r="12" spans="1:6" ht="15.6" x14ac:dyDescent="0.35">
      <c r="A12" s="5">
        <v>10</v>
      </c>
      <c r="B12" s="3">
        <v>68</v>
      </c>
      <c r="C12" t="str">
        <f t="shared" si="1"/>
        <v>Megan Reeks</v>
      </c>
      <c r="D12" t="str">
        <f t="shared" si="0"/>
        <v>Sheffield</v>
      </c>
      <c r="E12" s="8" t="s">
        <v>30</v>
      </c>
      <c r="F12" s="7">
        <v>9</v>
      </c>
    </row>
    <row r="13" spans="1:6" ht="15.6" x14ac:dyDescent="0.35">
      <c r="A13" s="5">
        <v>11</v>
      </c>
      <c r="B13" s="3">
        <v>73</v>
      </c>
      <c r="C13" t="str">
        <f t="shared" si="1"/>
        <v>Ellie Mills</v>
      </c>
      <c r="D13" t="str">
        <f t="shared" si="0"/>
        <v>Sheffield</v>
      </c>
      <c r="E13" s="8" t="s">
        <v>30</v>
      </c>
      <c r="F13" s="7">
        <v>10</v>
      </c>
    </row>
    <row r="14" spans="1:6" ht="15.6" x14ac:dyDescent="0.35">
      <c r="A14" s="5">
        <v>12</v>
      </c>
      <c r="B14" s="3">
        <v>69</v>
      </c>
      <c r="C14" t="str">
        <f t="shared" si="1"/>
        <v>Esme Jones</v>
      </c>
      <c r="D14" t="str">
        <f t="shared" si="0"/>
        <v>Sheffield</v>
      </c>
      <c r="E14" s="8" t="s">
        <v>30</v>
      </c>
      <c r="F14" s="7">
        <v>18</v>
      </c>
    </row>
    <row r="15" spans="1:6" ht="15.6" x14ac:dyDescent="0.35">
      <c r="A15" s="5">
        <v>13</v>
      </c>
      <c r="B15" s="3">
        <v>43</v>
      </c>
      <c r="C15" t="str">
        <f t="shared" si="1"/>
        <v>Harper Tompkin</v>
      </c>
      <c r="D15" t="str">
        <f t="shared" si="0"/>
        <v>Rotherham</v>
      </c>
      <c r="E15" s="8" t="s">
        <v>30</v>
      </c>
      <c r="F15" s="7">
        <v>19</v>
      </c>
    </row>
    <row r="16" spans="1:6" ht="15.6" x14ac:dyDescent="0.35">
      <c r="A16" s="5">
        <v>14</v>
      </c>
      <c r="B16" s="3">
        <v>72</v>
      </c>
      <c r="C16" t="str">
        <f t="shared" si="1"/>
        <v>Emilia Frost</v>
      </c>
      <c r="D16" t="s">
        <v>5</v>
      </c>
      <c r="E16" s="8" t="s">
        <v>30</v>
      </c>
      <c r="F16" s="7">
        <v>21</v>
      </c>
    </row>
    <row r="17" spans="1:6" ht="15.6" x14ac:dyDescent="0.35">
      <c r="A17" s="5">
        <v>15</v>
      </c>
      <c r="B17" s="3">
        <v>67</v>
      </c>
      <c r="C17" t="s">
        <v>49</v>
      </c>
      <c r="D17" t="s">
        <v>5</v>
      </c>
      <c r="E17" s="8" t="s">
        <v>30</v>
      </c>
      <c r="F17" s="7">
        <v>30</v>
      </c>
    </row>
    <row r="18" spans="1:6" ht="15.6" x14ac:dyDescent="0.35">
      <c r="A18" s="5">
        <v>16</v>
      </c>
      <c r="B18" s="3">
        <v>24</v>
      </c>
      <c r="C18" t="str">
        <f t="shared" ref="C18:C29" si="2">IF(ISNUMBER(B18)=TRUE,VLOOKUP(B18,Athletes,2,FALSE)&amp;" "&amp;VLOOKUP(B18,Athletes,3,FALSE),"")</f>
        <v>Amy Dalowski</v>
      </c>
      <c r="D18" t="str">
        <f t="shared" si="0"/>
        <v>Doncaster</v>
      </c>
      <c r="E18" s="6" t="s">
        <v>30</v>
      </c>
      <c r="F18" s="7">
        <v>39</v>
      </c>
    </row>
    <row r="19" spans="1:6" ht="15.6" x14ac:dyDescent="0.35">
      <c r="A19" s="5">
        <v>17</v>
      </c>
      <c r="B19" s="3">
        <v>23</v>
      </c>
      <c r="C19" t="str">
        <f t="shared" si="2"/>
        <v>Gracie Leeder</v>
      </c>
      <c r="D19" t="str">
        <f t="shared" si="0"/>
        <v>Doncaster</v>
      </c>
      <c r="E19" s="8" t="s">
        <v>30</v>
      </c>
      <c r="F19" s="7">
        <v>54</v>
      </c>
    </row>
    <row r="20" spans="1:6" ht="15.6" x14ac:dyDescent="0.35">
      <c r="A20" s="5">
        <v>18</v>
      </c>
      <c r="B20" s="3">
        <v>47</v>
      </c>
      <c r="C20" t="str">
        <f t="shared" si="2"/>
        <v>Sophie Leighton</v>
      </c>
      <c r="D20" t="str">
        <f t="shared" si="0"/>
        <v>Rotherham</v>
      </c>
      <c r="E20" s="8" t="s">
        <v>30</v>
      </c>
      <c r="F20" s="7">
        <v>57</v>
      </c>
    </row>
    <row r="21" spans="1:6" ht="15.6" x14ac:dyDescent="0.35">
      <c r="A21" s="5">
        <v>19</v>
      </c>
      <c r="B21" s="3">
        <v>70</v>
      </c>
      <c r="C21" t="str">
        <f t="shared" si="2"/>
        <v>Summer Taylor-King</v>
      </c>
      <c r="D21" t="str">
        <f t="shared" si="0"/>
        <v>Sheffield</v>
      </c>
      <c r="E21" s="6" t="s">
        <v>36</v>
      </c>
      <c r="F21" s="7">
        <v>13</v>
      </c>
    </row>
    <row r="22" spans="1:6" ht="15.6" x14ac:dyDescent="0.35">
      <c r="A22" s="5">
        <v>20</v>
      </c>
      <c r="B22" s="3">
        <v>44</v>
      </c>
      <c r="C22" t="str">
        <f t="shared" si="2"/>
        <v>Isabella Hamshaw</v>
      </c>
      <c r="D22" t="str">
        <f t="shared" si="0"/>
        <v>Rotherham</v>
      </c>
      <c r="E22" s="8" t="s">
        <v>36</v>
      </c>
      <c r="F22" s="7">
        <v>29</v>
      </c>
    </row>
    <row r="23" spans="1:6" ht="15.6" x14ac:dyDescent="0.35">
      <c r="A23" s="5">
        <v>21</v>
      </c>
      <c r="B23" s="3">
        <v>49</v>
      </c>
      <c r="C23" t="str">
        <f t="shared" si="2"/>
        <v>Hannah Senior</v>
      </c>
      <c r="D23" t="str">
        <f t="shared" si="0"/>
        <v>Rotherham</v>
      </c>
      <c r="E23" s="8" t="s">
        <v>36</v>
      </c>
      <c r="F23" s="7">
        <v>31</v>
      </c>
    </row>
    <row r="24" spans="1:6" ht="15.6" x14ac:dyDescent="0.35">
      <c r="A24" s="5">
        <v>22</v>
      </c>
      <c r="B24" s="3">
        <v>50</v>
      </c>
      <c r="C24" t="str">
        <f t="shared" si="2"/>
        <v>Grace Bailey</v>
      </c>
      <c r="D24" t="str">
        <f t="shared" si="0"/>
        <v>Rotherham</v>
      </c>
      <c r="E24" s="8" t="s">
        <v>36</v>
      </c>
      <c r="F24" s="7">
        <v>42</v>
      </c>
    </row>
    <row r="25" spans="1:6" ht="15.6" x14ac:dyDescent="0.35">
      <c r="A25" s="5">
        <v>23</v>
      </c>
      <c r="B25" s="3">
        <v>25</v>
      </c>
      <c r="C25" t="str">
        <f t="shared" si="2"/>
        <v>Eve Clift</v>
      </c>
      <c r="D25" t="str">
        <f t="shared" si="0"/>
        <v>Doncaster</v>
      </c>
      <c r="E25" s="8" t="s">
        <v>36</v>
      </c>
      <c r="F25" s="7">
        <v>45</v>
      </c>
    </row>
    <row r="26" spans="1:6" ht="15.6" x14ac:dyDescent="0.35">
      <c r="A26" s="5">
        <v>24</v>
      </c>
      <c r="B26" s="3">
        <v>27</v>
      </c>
      <c r="C26" t="str">
        <f t="shared" si="2"/>
        <v>Hannah Bond</v>
      </c>
      <c r="D26" t="str">
        <f t="shared" si="0"/>
        <v>Doncaster</v>
      </c>
      <c r="E26" s="6" t="s">
        <v>43</v>
      </c>
      <c r="F26" s="7">
        <v>10</v>
      </c>
    </row>
    <row r="27" spans="1:6" ht="15.6" x14ac:dyDescent="0.35">
      <c r="A27" s="5">
        <v>25</v>
      </c>
      <c r="B27" s="3">
        <v>28</v>
      </c>
      <c r="C27" t="str">
        <f t="shared" si="2"/>
        <v>Olivia Misfud</v>
      </c>
      <c r="D27" t="str">
        <f t="shared" si="0"/>
        <v>Doncaster</v>
      </c>
      <c r="E27" s="8" t="s">
        <v>43</v>
      </c>
      <c r="F27" s="7">
        <v>28</v>
      </c>
    </row>
    <row r="28" spans="1:6" ht="15.6" x14ac:dyDescent="0.35">
      <c r="A28" s="5">
        <v>26</v>
      </c>
      <c r="B28" s="3">
        <v>7</v>
      </c>
      <c r="C28" t="str">
        <f t="shared" si="2"/>
        <v>Robyn Spencer</v>
      </c>
      <c r="D28" t="str">
        <f t="shared" si="0"/>
        <v>Barnsley</v>
      </c>
      <c r="E28" s="8" t="s">
        <v>43</v>
      </c>
      <c r="F28" s="7">
        <v>29</v>
      </c>
    </row>
    <row r="29" spans="1:6" ht="15.6" x14ac:dyDescent="0.35">
      <c r="A29" s="5">
        <v>27</v>
      </c>
      <c r="B29" s="3">
        <v>4</v>
      </c>
      <c r="C29" t="str">
        <f t="shared" si="2"/>
        <v>Caitlin Bedford</v>
      </c>
      <c r="D29" t="str">
        <f t="shared" ref="D29:D37" si="3">IF(ISNUMBER(B29)=TRUE,VLOOKUP(B29,Athletes,4,FALSE),"")</f>
        <v>Barnsley</v>
      </c>
      <c r="E29" s="6" t="s">
        <v>43</v>
      </c>
      <c r="F29" s="7">
        <v>30</v>
      </c>
    </row>
    <row r="30" spans="1:6" ht="15.6" x14ac:dyDescent="0.35">
      <c r="A30" s="5">
        <v>28</v>
      </c>
      <c r="B30" s="2">
        <v>26</v>
      </c>
      <c r="C30" t="str">
        <f t="shared" ref="C30:C37" si="4">IF(ISNUMBER(B30)=TRUE,VLOOKUP(B30,Athletes,2,FALSE)&amp;" "&amp;VLOOKUP(B30,Athletes,3,FALSE),"")</f>
        <v>Divan Dara</v>
      </c>
      <c r="D30" t="str">
        <f t="shared" si="3"/>
        <v>Doncaster</v>
      </c>
      <c r="E30" s="8" t="s">
        <v>43</v>
      </c>
      <c r="F30" s="7">
        <v>59</v>
      </c>
    </row>
    <row r="31" spans="1:6" ht="15.6" x14ac:dyDescent="0.35">
      <c r="A31" s="5">
        <v>29</v>
      </c>
      <c r="B31" s="3">
        <v>2</v>
      </c>
      <c r="C31" t="str">
        <f t="shared" si="4"/>
        <v>Kiera Valentine Bull</v>
      </c>
      <c r="D31" t="str">
        <f t="shared" si="3"/>
        <v>Barnsley</v>
      </c>
      <c r="E31" s="8" t="s">
        <v>43</v>
      </c>
      <c r="F31" s="7">
        <v>59</v>
      </c>
    </row>
    <row r="32" spans="1:6" ht="15.6" x14ac:dyDescent="0.35">
      <c r="A32" s="5">
        <v>30</v>
      </c>
      <c r="B32" s="3">
        <v>3</v>
      </c>
      <c r="C32" t="str">
        <f t="shared" si="4"/>
        <v>Emily Jo Hawke</v>
      </c>
      <c r="D32" t="str">
        <f t="shared" si="3"/>
        <v>Barnsley</v>
      </c>
      <c r="E32" s="8" t="s">
        <v>46</v>
      </c>
      <c r="F32" s="7">
        <v>17</v>
      </c>
    </row>
    <row r="33" spans="1:6" ht="15.6" x14ac:dyDescent="0.35">
      <c r="A33" s="5">
        <v>31</v>
      </c>
      <c r="B33" s="3">
        <v>29</v>
      </c>
      <c r="C33" t="str">
        <f t="shared" si="4"/>
        <v>Sarah Greggory</v>
      </c>
      <c r="D33" t="str">
        <f t="shared" si="3"/>
        <v>Doncaster</v>
      </c>
      <c r="E33" s="8" t="s">
        <v>46</v>
      </c>
      <c r="F33" s="7">
        <v>31</v>
      </c>
    </row>
    <row r="34" spans="1:6" ht="15.6" x14ac:dyDescent="0.35">
      <c r="A34" s="5">
        <v>32</v>
      </c>
      <c r="B34" s="3">
        <v>5</v>
      </c>
      <c r="C34" t="str">
        <f t="shared" si="4"/>
        <v>Rosie Sparks</v>
      </c>
      <c r="D34" t="str">
        <f t="shared" si="3"/>
        <v>Barnsley</v>
      </c>
      <c r="E34" s="8" t="s">
        <v>46</v>
      </c>
      <c r="F34" s="7">
        <v>49</v>
      </c>
    </row>
    <row r="35" spans="1:6" ht="15.6" x14ac:dyDescent="0.35">
      <c r="A35" s="5">
        <v>33</v>
      </c>
      <c r="B35" s="3">
        <v>8</v>
      </c>
      <c r="C35" t="str">
        <f t="shared" si="4"/>
        <v>Georgia Jones</v>
      </c>
      <c r="D35" t="str">
        <f t="shared" si="3"/>
        <v>Barnsley</v>
      </c>
      <c r="E35" s="8" t="s">
        <v>50</v>
      </c>
      <c r="F35" s="7">
        <v>38</v>
      </c>
    </row>
    <row r="36" spans="1:6" ht="15.6" x14ac:dyDescent="0.35">
      <c r="A36" s="5">
        <v>34</v>
      </c>
      <c r="B36" s="3">
        <v>6</v>
      </c>
      <c r="C36" t="str">
        <f t="shared" si="4"/>
        <v>Mollie Ellis</v>
      </c>
      <c r="D36" t="str">
        <f t="shared" si="3"/>
        <v>Barnsley</v>
      </c>
      <c r="E36" s="8" t="s">
        <v>50</v>
      </c>
      <c r="F36" s="7">
        <v>58</v>
      </c>
    </row>
    <row r="37" spans="1:6" ht="15.6" x14ac:dyDescent="0.35">
      <c r="A37" s="5">
        <v>35</v>
      </c>
      <c r="B37" s="3">
        <v>48</v>
      </c>
      <c r="C37" t="str">
        <f t="shared" si="4"/>
        <v>Sophie Fisher</v>
      </c>
      <c r="D37" t="str">
        <f t="shared" si="3"/>
        <v>Rotherham</v>
      </c>
      <c r="E37" s="8" t="s">
        <v>51</v>
      </c>
      <c r="F37" s="7">
        <v>35</v>
      </c>
    </row>
    <row r="39" spans="1:6" x14ac:dyDescent="0.25">
      <c r="C39" t="s">
        <v>113</v>
      </c>
    </row>
  </sheetData>
  <mergeCells count="1"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4" sqref="I4"/>
    </sheetView>
  </sheetViews>
  <sheetFormatPr defaultRowHeight="15" x14ac:dyDescent="0.25"/>
  <cols>
    <col min="3" max="3" width="29" customWidth="1"/>
  </cols>
  <sheetData>
    <row r="1" spans="1:7" ht="14.45" x14ac:dyDescent="0.35">
      <c r="A1" s="22" t="s">
        <v>76</v>
      </c>
      <c r="B1" s="22" t="s">
        <v>0</v>
      </c>
      <c r="C1" s="22" t="s">
        <v>1</v>
      </c>
      <c r="D1" s="22" t="s">
        <v>3</v>
      </c>
      <c r="E1" s="22" t="s">
        <v>2</v>
      </c>
      <c r="F1" s="22"/>
      <c r="G1" s="22"/>
    </row>
    <row r="2" spans="1:7" ht="15.6" x14ac:dyDescent="0.35">
      <c r="A2" s="23">
        <v>1</v>
      </c>
      <c r="B2" s="24">
        <v>2</v>
      </c>
      <c r="C2" s="24" t="str">
        <f t="shared" ref="C2:C32" si="0">IF(ISNUMBER(B2)=TRUE,VLOOKUP(B2,Athlete,2,FALSE)&amp;" "&amp;VLOOKUP(B2,Athlete,3,FALSE),"")</f>
        <v>Sonny Boy Hughes</v>
      </c>
      <c r="D2" s="24" t="str">
        <f>IF(ISNUMBER(B2)=TRUE,VLOOKUP(B2,Area,4,FALSE),"")</f>
        <v>Barnsley</v>
      </c>
      <c r="E2" s="25" t="s">
        <v>50</v>
      </c>
      <c r="F2" s="25" t="s">
        <v>52</v>
      </c>
      <c r="G2" s="22"/>
    </row>
    <row r="3" spans="1:7" ht="15.6" x14ac:dyDescent="0.35">
      <c r="A3" s="23">
        <v>2</v>
      </c>
      <c r="B3" s="24">
        <v>41</v>
      </c>
      <c r="C3" s="24" t="str">
        <f t="shared" si="0"/>
        <v>Luke Parker</v>
      </c>
      <c r="D3" s="24" t="str">
        <f t="shared" ref="D3:D11" si="1">IF(ISNUMBER(B3)=TRUE,VLOOKUP(B3,Area,4,FALSE),"")</f>
        <v>Rotherham</v>
      </c>
      <c r="E3" s="26" t="s">
        <v>50</v>
      </c>
      <c r="F3" s="26" t="s">
        <v>53</v>
      </c>
      <c r="G3" s="22"/>
    </row>
    <row r="4" spans="1:7" ht="15.6" x14ac:dyDescent="0.35">
      <c r="A4" s="23">
        <v>3</v>
      </c>
      <c r="B4" s="24">
        <v>8</v>
      </c>
      <c r="C4" s="24" t="str">
        <f t="shared" si="0"/>
        <v>Zak Ferguson</v>
      </c>
      <c r="D4" s="24" t="str">
        <f t="shared" si="1"/>
        <v>Barnsley</v>
      </c>
      <c r="E4" s="25" t="s">
        <v>50</v>
      </c>
      <c r="F4" s="25" t="s">
        <v>54</v>
      </c>
      <c r="G4" s="22"/>
    </row>
    <row r="5" spans="1:7" ht="15.6" x14ac:dyDescent="0.35">
      <c r="A5" s="23">
        <v>4</v>
      </c>
      <c r="B5" s="24">
        <v>1</v>
      </c>
      <c r="C5" s="24" t="str">
        <f t="shared" si="0"/>
        <v>Jonson Hughes</v>
      </c>
      <c r="D5" s="24" t="str">
        <f t="shared" si="1"/>
        <v>Barnsley</v>
      </c>
      <c r="E5" s="26" t="s">
        <v>50</v>
      </c>
      <c r="F5" s="26" t="s">
        <v>55</v>
      </c>
      <c r="G5" s="22"/>
    </row>
    <row r="6" spans="1:7" ht="15.6" x14ac:dyDescent="0.35">
      <c r="A6" s="23">
        <v>5</v>
      </c>
      <c r="B6" s="24">
        <v>42</v>
      </c>
      <c r="C6" s="24" t="str">
        <f t="shared" si="0"/>
        <v>Tom Bowman</v>
      </c>
      <c r="D6" s="24" t="str">
        <f t="shared" si="1"/>
        <v>Rotherham</v>
      </c>
      <c r="E6" s="26" t="s">
        <v>50</v>
      </c>
      <c r="F6" s="26" t="s">
        <v>56</v>
      </c>
      <c r="G6" s="22"/>
    </row>
    <row r="7" spans="1:7" ht="15.6" x14ac:dyDescent="0.35">
      <c r="A7" s="23">
        <v>6</v>
      </c>
      <c r="B7" s="24">
        <v>61</v>
      </c>
      <c r="C7" s="24" t="str">
        <f t="shared" si="0"/>
        <v>Noah Milbourn</v>
      </c>
      <c r="D7" s="24" t="str">
        <f t="shared" si="1"/>
        <v>Sheffield</v>
      </c>
      <c r="E7" s="26" t="s">
        <v>50</v>
      </c>
      <c r="F7" s="26" t="s">
        <v>57</v>
      </c>
      <c r="G7" s="22"/>
    </row>
    <row r="8" spans="1:7" ht="15.6" x14ac:dyDescent="0.35">
      <c r="A8" s="23">
        <v>7</v>
      </c>
      <c r="B8" s="24">
        <v>72</v>
      </c>
      <c r="C8" s="24" t="str">
        <f t="shared" si="0"/>
        <v>Tom Wilkinson</v>
      </c>
      <c r="D8" s="24" t="str">
        <f t="shared" si="1"/>
        <v>Sheffield</v>
      </c>
      <c r="E8" s="26" t="s">
        <v>50</v>
      </c>
      <c r="F8" s="26" t="s">
        <v>58</v>
      </c>
      <c r="G8" s="22"/>
    </row>
    <row r="9" spans="1:7" ht="15.6" x14ac:dyDescent="0.35">
      <c r="A9" s="23">
        <v>8</v>
      </c>
      <c r="B9" s="24">
        <v>62</v>
      </c>
      <c r="C9" s="24" t="str">
        <f t="shared" si="0"/>
        <v>Lenny Scott</v>
      </c>
      <c r="D9" s="24" t="str">
        <f t="shared" si="1"/>
        <v>Sheffield</v>
      </c>
      <c r="E9" s="26" t="s">
        <v>59</v>
      </c>
      <c r="F9" s="26" t="s">
        <v>60</v>
      </c>
      <c r="G9" s="22"/>
    </row>
    <row r="10" spans="1:7" ht="15.6" x14ac:dyDescent="0.35">
      <c r="A10" s="23">
        <v>9</v>
      </c>
      <c r="B10" s="24">
        <v>66</v>
      </c>
      <c r="C10" s="24" t="str">
        <f t="shared" si="0"/>
        <v>Jonah Cooper</v>
      </c>
      <c r="D10" s="24" t="str">
        <f t="shared" si="1"/>
        <v>Sheffield</v>
      </c>
      <c r="E10" s="26" t="s">
        <v>59</v>
      </c>
      <c r="F10" s="26" t="s">
        <v>61</v>
      </c>
      <c r="G10" s="22"/>
    </row>
    <row r="11" spans="1:7" ht="15.6" x14ac:dyDescent="0.35">
      <c r="A11" s="23">
        <v>10</v>
      </c>
      <c r="B11" s="24">
        <v>65</v>
      </c>
      <c r="C11" s="24" t="str">
        <f t="shared" si="0"/>
        <v>Joe Barber</v>
      </c>
      <c r="D11" s="24" t="str">
        <f t="shared" si="1"/>
        <v>Sheffield</v>
      </c>
      <c r="E11" s="26" t="s">
        <v>59</v>
      </c>
      <c r="F11" s="26" t="s">
        <v>62</v>
      </c>
      <c r="G11" s="22"/>
    </row>
    <row r="12" spans="1:7" ht="15.6" x14ac:dyDescent="0.35">
      <c r="A12" s="5">
        <v>11</v>
      </c>
      <c r="B12" s="3">
        <v>63</v>
      </c>
      <c r="C12" s="3" t="str">
        <f t="shared" si="0"/>
        <v>George Wallace</v>
      </c>
      <c r="D12" s="3" t="str">
        <f>IF(ISNUMBER(B12)=TRUE,VLOOKUP(B12,Area,4,FALSE),"")</f>
        <v>Sheffield</v>
      </c>
      <c r="E12" s="8" t="s">
        <v>59</v>
      </c>
      <c r="F12" s="8" t="s">
        <v>63</v>
      </c>
    </row>
    <row r="13" spans="1:7" ht="15.6" x14ac:dyDescent="0.35">
      <c r="A13" s="5">
        <v>12</v>
      </c>
      <c r="B13" s="3">
        <v>68</v>
      </c>
      <c r="C13" s="3" t="str">
        <f t="shared" si="0"/>
        <v>Jack Winter</v>
      </c>
      <c r="D13" s="3" t="str">
        <f t="shared" ref="D13:D32" si="2">IF(ISNUMBER(B13)=TRUE,VLOOKUP(B13,Area,4,FALSE),"")</f>
        <v>Sheffield</v>
      </c>
      <c r="E13" s="8" t="s">
        <v>59</v>
      </c>
      <c r="F13" s="8" t="s">
        <v>64</v>
      </c>
    </row>
    <row r="14" spans="1:7" ht="15.6" x14ac:dyDescent="0.35">
      <c r="A14" s="5">
        <v>13</v>
      </c>
      <c r="B14" s="3">
        <v>67</v>
      </c>
      <c r="C14" s="3" t="str">
        <f t="shared" si="0"/>
        <v>Seth Charles</v>
      </c>
      <c r="D14" s="3" t="str">
        <f t="shared" si="2"/>
        <v>Sheffield</v>
      </c>
      <c r="E14" s="6" t="s">
        <v>65</v>
      </c>
      <c r="F14" s="6" t="s">
        <v>59</v>
      </c>
    </row>
    <row r="15" spans="1:7" ht="15.6" x14ac:dyDescent="0.35">
      <c r="A15" s="5">
        <v>14</v>
      </c>
      <c r="B15" s="3">
        <v>43</v>
      </c>
      <c r="C15" s="3" t="str">
        <f t="shared" si="0"/>
        <v>George Ellis</v>
      </c>
      <c r="D15" s="3" t="str">
        <f t="shared" si="2"/>
        <v>Rotherham</v>
      </c>
      <c r="E15" s="8" t="s">
        <v>65</v>
      </c>
      <c r="F15" s="8" t="s">
        <v>66</v>
      </c>
    </row>
    <row r="16" spans="1:7" ht="15.6" x14ac:dyDescent="0.35">
      <c r="A16" s="5">
        <v>15</v>
      </c>
      <c r="B16" s="3">
        <v>70</v>
      </c>
      <c r="C16" s="3" t="str">
        <f t="shared" si="0"/>
        <v>Ethan Morgan</v>
      </c>
      <c r="D16" s="3" t="str">
        <f t="shared" si="2"/>
        <v>Sheffield</v>
      </c>
      <c r="E16" s="8" t="s">
        <v>65</v>
      </c>
      <c r="F16" s="8" t="s">
        <v>51</v>
      </c>
    </row>
    <row r="17" spans="1:6" ht="15.6" x14ac:dyDescent="0.35">
      <c r="A17" s="5">
        <v>16</v>
      </c>
      <c r="B17" s="3">
        <v>71</v>
      </c>
      <c r="C17" s="3" t="str">
        <f t="shared" si="0"/>
        <v>Zac Watson</v>
      </c>
      <c r="D17" s="3" t="str">
        <f t="shared" si="2"/>
        <v>Sheffield</v>
      </c>
      <c r="E17" s="8" t="s">
        <v>65</v>
      </c>
      <c r="F17" s="8" t="s">
        <v>55</v>
      </c>
    </row>
    <row r="18" spans="1:6" ht="15.6" x14ac:dyDescent="0.35">
      <c r="A18" s="5">
        <v>17</v>
      </c>
      <c r="B18" s="3">
        <v>45</v>
      </c>
      <c r="C18" s="3" t="str">
        <f t="shared" si="0"/>
        <v>Reece Levitt</v>
      </c>
      <c r="D18" s="3" t="str">
        <f t="shared" si="2"/>
        <v>Rotherham</v>
      </c>
      <c r="E18" s="8" t="s">
        <v>65</v>
      </c>
      <c r="F18" s="8" t="s">
        <v>67</v>
      </c>
    </row>
    <row r="19" spans="1:6" ht="15.6" x14ac:dyDescent="0.35">
      <c r="A19" s="5">
        <v>18</v>
      </c>
      <c r="B19" s="3">
        <v>73</v>
      </c>
      <c r="C19" s="3" t="str">
        <f t="shared" si="0"/>
        <v>Joe Moss</v>
      </c>
      <c r="D19" s="3" t="str">
        <f t="shared" si="2"/>
        <v>Sheffield</v>
      </c>
      <c r="E19" s="8" t="s">
        <v>66</v>
      </c>
      <c r="F19" s="8" t="s">
        <v>19</v>
      </c>
    </row>
    <row r="20" spans="1:6" ht="15.6" x14ac:dyDescent="0.35">
      <c r="A20" s="5">
        <v>19</v>
      </c>
      <c r="B20" s="3">
        <v>74</v>
      </c>
      <c r="C20" s="3" t="str">
        <f t="shared" si="0"/>
        <v>Hadley Vaughan</v>
      </c>
      <c r="D20" s="3" t="str">
        <f t="shared" si="2"/>
        <v>Sheffield</v>
      </c>
      <c r="E20" s="8" t="s">
        <v>66</v>
      </c>
      <c r="F20" s="8" t="s">
        <v>30</v>
      </c>
    </row>
    <row r="21" spans="1:6" ht="15.6" x14ac:dyDescent="0.35">
      <c r="A21" s="5">
        <v>20</v>
      </c>
      <c r="B21" s="3">
        <v>10</v>
      </c>
      <c r="C21" s="3" t="str">
        <f t="shared" si="0"/>
        <v>Oliver France</v>
      </c>
      <c r="D21" s="3" t="str">
        <f t="shared" si="2"/>
        <v>Barnsley</v>
      </c>
      <c r="E21" s="8" t="s">
        <v>66</v>
      </c>
      <c r="F21" s="8" t="s">
        <v>68</v>
      </c>
    </row>
    <row r="22" spans="1:6" ht="15.6" x14ac:dyDescent="0.35">
      <c r="A22" s="5">
        <v>21</v>
      </c>
      <c r="B22" s="3">
        <v>7</v>
      </c>
      <c r="C22" s="3" t="str">
        <f t="shared" si="0"/>
        <v>Ewan Mackie</v>
      </c>
      <c r="D22" s="3" t="str">
        <f t="shared" si="2"/>
        <v>Barnsley</v>
      </c>
      <c r="E22" s="8" t="s">
        <v>69</v>
      </c>
      <c r="F22" s="8" t="s">
        <v>70</v>
      </c>
    </row>
    <row r="23" spans="1:6" ht="15.6" x14ac:dyDescent="0.35">
      <c r="A23" s="5">
        <v>22</v>
      </c>
      <c r="B23" s="3">
        <v>9</v>
      </c>
      <c r="C23" s="3" t="str">
        <f t="shared" si="0"/>
        <v>Joseph Curry</v>
      </c>
      <c r="D23" s="3" t="str">
        <f t="shared" si="2"/>
        <v>Barnsley</v>
      </c>
      <c r="E23" s="8" t="s">
        <v>69</v>
      </c>
      <c r="F23" s="8" t="s">
        <v>71</v>
      </c>
    </row>
    <row r="24" spans="1:6" ht="15.6" x14ac:dyDescent="0.35">
      <c r="A24" s="5">
        <v>23</v>
      </c>
      <c r="B24" s="3">
        <v>22</v>
      </c>
      <c r="C24" s="3" t="str">
        <f t="shared" si="0"/>
        <v>Tom Reeves</v>
      </c>
      <c r="D24" s="3" t="str">
        <f t="shared" si="2"/>
        <v>Doncaster</v>
      </c>
      <c r="E24" s="6" t="s">
        <v>51</v>
      </c>
      <c r="F24" s="6" t="s">
        <v>72</v>
      </c>
    </row>
    <row r="25" spans="1:6" ht="15.6" x14ac:dyDescent="0.35">
      <c r="A25" s="5">
        <v>24</v>
      </c>
      <c r="B25" s="3">
        <v>23</v>
      </c>
      <c r="C25" s="3" t="str">
        <f t="shared" si="0"/>
        <v>Seb Tallents</v>
      </c>
      <c r="D25" s="3" t="str">
        <f t="shared" si="2"/>
        <v>Doncaster</v>
      </c>
      <c r="E25" s="8" t="s">
        <v>51</v>
      </c>
      <c r="F25" s="8" t="s">
        <v>73</v>
      </c>
    </row>
    <row r="26" spans="1:6" ht="15.6" x14ac:dyDescent="0.35">
      <c r="A26" s="5">
        <v>25</v>
      </c>
      <c r="B26" s="3">
        <v>25</v>
      </c>
      <c r="C26" s="3" t="str">
        <f t="shared" si="0"/>
        <v>Kenzie Dillan</v>
      </c>
      <c r="D26" s="3" t="str">
        <f t="shared" si="2"/>
        <v>Doncaster</v>
      </c>
      <c r="E26" s="6" t="s">
        <v>51</v>
      </c>
      <c r="F26" s="6" t="s">
        <v>67</v>
      </c>
    </row>
    <row r="27" spans="1:6" ht="15.6" x14ac:dyDescent="0.35">
      <c r="A27" s="5">
        <v>26</v>
      </c>
      <c r="B27" s="3">
        <v>26</v>
      </c>
      <c r="C27" s="3" t="str">
        <f t="shared" si="0"/>
        <v>Kris Jarosz</v>
      </c>
      <c r="D27" s="3" t="str">
        <f t="shared" si="2"/>
        <v>Doncaster</v>
      </c>
      <c r="E27" s="8" t="s">
        <v>51</v>
      </c>
      <c r="F27" s="8" t="s">
        <v>68</v>
      </c>
    </row>
    <row r="28" spans="1:6" ht="15.6" x14ac:dyDescent="0.35">
      <c r="A28" s="5">
        <v>27</v>
      </c>
      <c r="B28" s="3">
        <v>21</v>
      </c>
      <c r="C28" s="3" t="str">
        <f t="shared" si="0"/>
        <v>Jake Cassidy</v>
      </c>
      <c r="D28" s="3" t="str">
        <f t="shared" si="2"/>
        <v>Doncaster</v>
      </c>
      <c r="E28" s="8" t="s">
        <v>74</v>
      </c>
      <c r="F28" s="8" t="s">
        <v>62</v>
      </c>
    </row>
    <row r="29" spans="1:6" ht="15.6" x14ac:dyDescent="0.35">
      <c r="A29" s="5">
        <v>28</v>
      </c>
      <c r="B29" s="2">
        <v>5</v>
      </c>
      <c r="C29" s="3" t="str">
        <f t="shared" si="0"/>
        <v>Jack Goodwin</v>
      </c>
      <c r="D29" s="3" t="str">
        <f t="shared" si="2"/>
        <v>Barnsley</v>
      </c>
      <c r="E29" s="8" t="s">
        <v>54</v>
      </c>
      <c r="F29" s="8" t="s">
        <v>50</v>
      </c>
    </row>
    <row r="30" spans="1:6" ht="15.6" x14ac:dyDescent="0.35">
      <c r="A30" s="5">
        <v>29</v>
      </c>
      <c r="B30" s="3">
        <v>24</v>
      </c>
      <c r="C30" s="3" t="str">
        <f t="shared" si="0"/>
        <v>Josh Boyer</v>
      </c>
      <c r="D30" s="3" t="str">
        <f t="shared" si="2"/>
        <v>Doncaster</v>
      </c>
      <c r="E30" s="8" t="s">
        <v>54</v>
      </c>
      <c r="F30" s="8" t="s">
        <v>72</v>
      </c>
    </row>
    <row r="31" spans="1:6" ht="15.6" x14ac:dyDescent="0.35">
      <c r="A31" s="5">
        <v>30</v>
      </c>
      <c r="B31" s="3">
        <v>32</v>
      </c>
      <c r="C31" s="3" t="str">
        <f t="shared" si="0"/>
        <v>Adam Jones</v>
      </c>
      <c r="D31" s="3" t="str">
        <f t="shared" si="2"/>
        <v>Doncaster</v>
      </c>
      <c r="E31" s="8" t="s">
        <v>61</v>
      </c>
      <c r="F31" s="8" t="s">
        <v>74</v>
      </c>
    </row>
    <row r="32" spans="1:6" ht="15.6" x14ac:dyDescent="0.35">
      <c r="A32" s="5">
        <v>31</v>
      </c>
      <c r="B32" s="3">
        <v>6</v>
      </c>
      <c r="C32" s="3" t="str">
        <f t="shared" si="0"/>
        <v>George Wallace</v>
      </c>
      <c r="D32" s="3" t="str">
        <f t="shared" si="2"/>
        <v>Barnsley</v>
      </c>
      <c r="E32" s="6" t="s">
        <v>75</v>
      </c>
      <c r="F32" s="6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H4" sqref="H4"/>
    </sheetView>
  </sheetViews>
  <sheetFormatPr defaultRowHeight="15" x14ac:dyDescent="0.25"/>
  <cols>
    <col min="3" max="3" width="25.28515625" customWidth="1"/>
    <col min="4" max="4" width="16" customWidth="1"/>
  </cols>
  <sheetData>
    <row r="1" spans="1:6" ht="15.6" x14ac:dyDescent="0.35">
      <c r="A1" s="23" t="s">
        <v>47</v>
      </c>
      <c r="B1" s="27" t="s">
        <v>48</v>
      </c>
      <c r="C1" s="27" t="s">
        <v>1</v>
      </c>
      <c r="D1" s="27" t="s">
        <v>3</v>
      </c>
      <c r="E1" s="35" t="s">
        <v>2</v>
      </c>
      <c r="F1" s="35"/>
    </row>
    <row r="2" spans="1:6" ht="15.6" x14ac:dyDescent="0.35">
      <c r="A2" s="23">
        <v>1</v>
      </c>
      <c r="B2" s="24">
        <v>42</v>
      </c>
      <c r="C2" s="17" t="str">
        <f t="shared" ref="C2:C28" si="0">IF(ISNUMBER(B2)=TRUE,VLOOKUP(B2,Athl,2,FALSE)&amp;" "&amp;VLOOKUP(B2,Athl,3,FALSE),"")</f>
        <v>Mischa Walsh</v>
      </c>
      <c r="D2" s="17" t="str">
        <f t="shared" ref="D2:D28" si="1">IF(ISNUMBER(B2)=TRUE,VLOOKUP(B2,Athl,4,FALSE),"")</f>
        <v>Rotherham</v>
      </c>
      <c r="E2" s="28" t="s">
        <v>30</v>
      </c>
      <c r="F2" s="19">
        <v>38</v>
      </c>
    </row>
    <row r="3" spans="1:6" ht="15.6" x14ac:dyDescent="0.35">
      <c r="A3" s="23">
        <v>2</v>
      </c>
      <c r="B3" s="24">
        <v>61</v>
      </c>
      <c r="C3" s="17" t="str">
        <f t="shared" si="0"/>
        <v>Rebecca Evans</v>
      </c>
      <c r="D3" s="17" t="str">
        <f t="shared" si="1"/>
        <v>Sheffield</v>
      </c>
      <c r="E3" s="18" t="s">
        <v>30</v>
      </c>
      <c r="F3" s="19">
        <v>50</v>
      </c>
    </row>
    <row r="4" spans="1:6" ht="15.6" x14ac:dyDescent="0.35">
      <c r="A4" s="23">
        <v>3</v>
      </c>
      <c r="B4" s="24">
        <v>43</v>
      </c>
      <c r="C4" s="17" t="str">
        <f t="shared" si="0"/>
        <v>Lilia Harris</v>
      </c>
      <c r="D4" s="17" t="str">
        <f t="shared" si="1"/>
        <v>Rotherham</v>
      </c>
      <c r="E4" s="28" t="s">
        <v>30</v>
      </c>
      <c r="F4" s="19">
        <v>54</v>
      </c>
    </row>
    <row r="5" spans="1:6" ht="15.6" x14ac:dyDescent="0.35">
      <c r="A5" s="23">
        <v>4</v>
      </c>
      <c r="B5" s="24">
        <v>45</v>
      </c>
      <c r="C5" s="17" t="str">
        <f t="shared" si="0"/>
        <v>Evie Thompson</v>
      </c>
      <c r="D5" s="17" t="str">
        <f t="shared" si="1"/>
        <v>Rotherham</v>
      </c>
      <c r="E5" s="18" t="s">
        <v>36</v>
      </c>
      <c r="F5" s="19">
        <v>1</v>
      </c>
    </row>
    <row r="6" spans="1:6" ht="15.6" x14ac:dyDescent="0.35">
      <c r="A6" s="23">
        <v>5</v>
      </c>
      <c r="B6" s="24">
        <v>41</v>
      </c>
      <c r="C6" s="17" t="str">
        <f t="shared" si="0"/>
        <v>Olivia Bell</v>
      </c>
      <c r="D6" s="17" t="str">
        <f t="shared" si="1"/>
        <v>Rotherham</v>
      </c>
      <c r="E6" s="18" t="s">
        <v>36</v>
      </c>
      <c r="F6" s="19">
        <v>11</v>
      </c>
    </row>
    <row r="7" spans="1:6" ht="15.6" x14ac:dyDescent="0.35">
      <c r="A7" s="23">
        <v>6</v>
      </c>
      <c r="B7" s="24">
        <v>44</v>
      </c>
      <c r="C7" s="17" t="str">
        <f t="shared" si="0"/>
        <v>Amelia Topliss</v>
      </c>
      <c r="D7" s="17" t="str">
        <f t="shared" si="1"/>
        <v>Rotherham</v>
      </c>
      <c r="E7" s="18" t="s">
        <v>36</v>
      </c>
      <c r="F7" s="19">
        <v>31</v>
      </c>
    </row>
    <row r="8" spans="1:6" ht="15.6" x14ac:dyDescent="0.35">
      <c r="A8" s="23">
        <v>7</v>
      </c>
      <c r="B8" s="24">
        <v>21</v>
      </c>
      <c r="C8" s="17" t="str">
        <f t="shared" si="0"/>
        <v>Jessica Rowland</v>
      </c>
      <c r="D8" s="17" t="str">
        <f t="shared" si="1"/>
        <v>Doncaster</v>
      </c>
      <c r="E8" s="18" t="s">
        <v>36</v>
      </c>
      <c r="F8" s="19">
        <v>35</v>
      </c>
    </row>
    <row r="9" spans="1:6" ht="15.6" x14ac:dyDescent="0.35">
      <c r="A9" s="23">
        <v>8</v>
      </c>
      <c r="B9" s="24">
        <v>46</v>
      </c>
      <c r="C9" s="17" t="str">
        <f t="shared" si="0"/>
        <v>Marci Walsh</v>
      </c>
      <c r="D9" s="17" t="str">
        <f t="shared" si="1"/>
        <v>Rotherham</v>
      </c>
      <c r="E9" s="18" t="s">
        <v>36</v>
      </c>
      <c r="F9" s="19">
        <v>38</v>
      </c>
    </row>
    <row r="10" spans="1:6" ht="15.6" x14ac:dyDescent="0.35">
      <c r="A10" s="23">
        <v>9</v>
      </c>
      <c r="B10" s="24">
        <v>67</v>
      </c>
      <c r="C10" s="17" t="str">
        <f t="shared" si="0"/>
        <v>Jasmine Fauvel</v>
      </c>
      <c r="D10" s="17" t="str">
        <f t="shared" si="1"/>
        <v>Sheffield</v>
      </c>
      <c r="E10" s="28" t="s">
        <v>43</v>
      </c>
      <c r="F10" s="19">
        <v>6</v>
      </c>
    </row>
    <row r="11" spans="1:6" ht="15.6" x14ac:dyDescent="0.35">
      <c r="A11" s="23">
        <v>10</v>
      </c>
      <c r="B11" s="24">
        <v>62</v>
      </c>
      <c r="C11" s="17" t="str">
        <f t="shared" si="0"/>
        <v>Amelia Ashmore</v>
      </c>
      <c r="D11" s="17" t="str">
        <f t="shared" si="1"/>
        <v>Sheffield</v>
      </c>
      <c r="E11" s="18" t="s">
        <v>43</v>
      </c>
      <c r="F11" s="19">
        <v>30</v>
      </c>
    </row>
    <row r="12" spans="1:6" ht="15.6" x14ac:dyDescent="0.35">
      <c r="A12" s="23">
        <v>11</v>
      </c>
      <c r="B12" s="24">
        <v>22</v>
      </c>
      <c r="C12" s="17" t="str">
        <f t="shared" si="0"/>
        <v>Elise Hutchinson</v>
      </c>
      <c r="D12" s="17" t="str">
        <f t="shared" si="1"/>
        <v>Doncaster</v>
      </c>
      <c r="E12" s="18" t="s">
        <v>43</v>
      </c>
      <c r="F12" s="19">
        <v>46</v>
      </c>
    </row>
    <row r="13" spans="1:6" ht="15.6" x14ac:dyDescent="0.35">
      <c r="A13" s="23">
        <v>12</v>
      </c>
      <c r="B13" s="24">
        <v>65</v>
      </c>
      <c r="C13" s="17" t="str">
        <f t="shared" si="0"/>
        <v>Martha Darley</v>
      </c>
      <c r="D13" s="17" t="str">
        <f t="shared" si="1"/>
        <v>Sheffield</v>
      </c>
      <c r="E13" s="18" t="s">
        <v>43</v>
      </c>
      <c r="F13" s="19">
        <v>50</v>
      </c>
    </row>
    <row r="14" spans="1:6" ht="15.6" x14ac:dyDescent="0.35">
      <c r="A14" s="23">
        <v>13</v>
      </c>
      <c r="B14" s="24">
        <v>49</v>
      </c>
      <c r="C14" s="17" t="str">
        <f t="shared" si="0"/>
        <v>Thalia Peace</v>
      </c>
      <c r="D14" s="17" t="str">
        <f t="shared" si="1"/>
        <v>Rotherham</v>
      </c>
      <c r="E14" s="18" t="s">
        <v>43</v>
      </c>
      <c r="F14" s="19">
        <v>57</v>
      </c>
    </row>
    <row r="15" spans="1:6" ht="15.6" x14ac:dyDescent="0.35">
      <c r="A15" s="23">
        <v>14</v>
      </c>
      <c r="B15" s="24">
        <v>66</v>
      </c>
      <c r="C15" s="17" t="str">
        <f t="shared" si="0"/>
        <v>Casey Musgrave</v>
      </c>
      <c r="D15" s="17" t="str">
        <f t="shared" si="1"/>
        <v>Sheffield</v>
      </c>
      <c r="E15" s="18" t="s">
        <v>46</v>
      </c>
      <c r="F15" s="19">
        <v>8</v>
      </c>
    </row>
    <row r="16" spans="1:6" ht="15.6" x14ac:dyDescent="0.35">
      <c r="A16" s="23">
        <v>15</v>
      </c>
      <c r="B16" s="24">
        <v>3</v>
      </c>
      <c r="C16" s="17" t="str">
        <f t="shared" si="0"/>
        <v>Eleanor Valentine Bull</v>
      </c>
      <c r="D16" s="17" t="str">
        <f t="shared" si="1"/>
        <v>Barnsley</v>
      </c>
      <c r="E16" s="18" t="s">
        <v>46</v>
      </c>
      <c r="F16" s="19">
        <v>24</v>
      </c>
    </row>
    <row r="17" spans="1:6" ht="15.6" x14ac:dyDescent="0.35">
      <c r="A17" s="23">
        <v>16</v>
      </c>
      <c r="B17" s="24">
        <v>64</v>
      </c>
      <c r="C17" s="17" t="str">
        <f t="shared" si="0"/>
        <v>Sarah Robertshaw</v>
      </c>
      <c r="D17" s="17" t="str">
        <f t="shared" si="1"/>
        <v>Sheffield</v>
      </c>
      <c r="E17" s="28" t="s">
        <v>46</v>
      </c>
      <c r="F17" s="19">
        <v>30</v>
      </c>
    </row>
    <row r="18" spans="1:6" ht="15.6" x14ac:dyDescent="0.35">
      <c r="A18" s="23">
        <v>17</v>
      </c>
      <c r="B18" s="24">
        <v>69</v>
      </c>
      <c r="C18" s="17" t="str">
        <f t="shared" si="0"/>
        <v>Ciara Keen</v>
      </c>
      <c r="D18" s="17" t="str">
        <f t="shared" si="1"/>
        <v>Sheffield</v>
      </c>
      <c r="E18" s="18" t="s">
        <v>46</v>
      </c>
      <c r="F18" s="19">
        <v>31</v>
      </c>
    </row>
    <row r="19" spans="1:6" ht="15.6" x14ac:dyDescent="0.35">
      <c r="A19" s="23">
        <v>18</v>
      </c>
      <c r="B19" s="24">
        <v>71</v>
      </c>
      <c r="C19" s="17" t="str">
        <f t="shared" si="0"/>
        <v>Emily Lambert</v>
      </c>
      <c r="D19" s="17" t="str">
        <f t="shared" si="1"/>
        <v>Sheffield</v>
      </c>
      <c r="E19" s="18" t="s">
        <v>46</v>
      </c>
      <c r="F19" s="19">
        <v>36</v>
      </c>
    </row>
    <row r="20" spans="1:6" ht="15.6" x14ac:dyDescent="0.35">
      <c r="A20" s="23">
        <v>19</v>
      </c>
      <c r="B20" s="24">
        <v>72</v>
      </c>
      <c r="C20" s="17" t="str">
        <f t="shared" si="0"/>
        <v>Alice Stephenson</v>
      </c>
      <c r="D20" s="17" t="str">
        <f t="shared" si="1"/>
        <v>Sheffield</v>
      </c>
      <c r="E20" s="18" t="s">
        <v>46</v>
      </c>
      <c r="F20" s="19">
        <v>39</v>
      </c>
    </row>
    <row r="21" spans="1:6" ht="15.6" x14ac:dyDescent="0.35">
      <c r="A21" s="23">
        <v>20</v>
      </c>
      <c r="B21" s="24">
        <v>24</v>
      </c>
      <c r="C21" s="17" t="str">
        <f t="shared" si="0"/>
        <v>Daisey Walker</v>
      </c>
      <c r="D21" s="17" t="str">
        <f t="shared" si="1"/>
        <v>Doncaster</v>
      </c>
      <c r="E21" s="28" t="s">
        <v>46</v>
      </c>
      <c r="F21" s="19">
        <v>41</v>
      </c>
    </row>
    <row r="22" spans="1:6" ht="15.6" x14ac:dyDescent="0.35">
      <c r="A22" s="23">
        <v>21</v>
      </c>
      <c r="B22" s="24">
        <v>4</v>
      </c>
      <c r="C22" s="17" t="str">
        <f t="shared" si="0"/>
        <v>Millie Powell</v>
      </c>
      <c r="D22" s="17" t="str">
        <f t="shared" si="1"/>
        <v>Barnsley</v>
      </c>
      <c r="E22" s="18" t="s">
        <v>46</v>
      </c>
      <c r="F22" s="19">
        <v>52</v>
      </c>
    </row>
    <row r="23" spans="1:6" ht="15.6" x14ac:dyDescent="0.35">
      <c r="A23" s="23">
        <v>22</v>
      </c>
      <c r="B23" s="24">
        <v>74</v>
      </c>
      <c r="C23" s="17" t="str">
        <f t="shared" si="0"/>
        <v>Sophie Booker</v>
      </c>
      <c r="D23" s="17" t="str">
        <f t="shared" si="1"/>
        <v>Sheffield</v>
      </c>
      <c r="E23" s="28" t="s">
        <v>46</v>
      </c>
      <c r="F23" s="19">
        <v>53</v>
      </c>
    </row>
    <row r="24" spans="1:6" ht="15.6" x14ac:dyDescent="0.35">
      <c r="A24" s="23">
        <v>23</v>
      </c>
      <c r="B24" s="24">
        <v>70</v>
      </c>
      <c r="C24" s="17" t="str">
        <f t="shared" si="0"/>
        <v>Aggie Flinders</v>
      </c>
      <c r="D24" s="17" t="str">
        <f t="shared" si="1"/>
        <v>Sheffield</v>
      </c>
      <c r="E24" s="28" t="s">
        <v>50</v>
      </c>
      <c r="F24" s="19">
        <v>3</v>
      </c>
    </row>
    <row r="25" spans="1:6" ht="15.6" x14ac:dyDescent="0.35">
      <c r="A25" s="23">
        <v>24</v>
      </c>
      <c r="B25" s="29">
        <v>68</v>
      </c>
      <c r="C25" s="22" t="str">
        <f t="shared" si="0"/>
        <v>Maisie Leckie</v>
      </c>
      <c r="D25" s="22" t="str">
        <f t="shared" si="1"/>
        <v>Sheffield</v>
      </c>
      <c r="E25" s="30" t="s">
        <v>50</v>
      </c>
      <c r="F25" s="31">
        <v>22</v>
      </c>
    </row>
    <row r="26" spans="1:6" ht="15.6" x14ac:dyDescent="0.35">
      <c r="A26" s="23">
        <v>25</v>
      </c>
      <c r="B26" s="24">
        <v>30</v>
      </c>
      <c r="C26" s="22" t="s">
        <v>77</v>
      </c>
      <c r="D26" s="22" t="s">
        <v>17</v>
      </c>
      <c r="E26" s="26" t="s">
        <v>59</v>
      </c>
      <c r="F26" s="32">
        <v>20</v>
      </c>
    </row>
    <row r="27" spans="1:6" ht="15.6" x14ac:dyDescent="0.35">
      <c r="A27" s="23">
        <v>26</v>
      </c>
      <c r="B27" s="24">
        <v>48</v>
      </c>
      <c r="C27" s="22" t="s">
        <v>78</v>
      </c>
      <c r="D27" s="22" t="str">
        <f t="shared" si="1"/>
        <v>Rotherham</v>
      </c>
      <c r="E27" s="26" t="s">
        <v>65</v>
      </c>
      <c r="F27" s="32">
        <v>7</v>
      </c>
    </row>
    <row r="28" spans="1:6" ht="15.6" x14ac:dyDescent="0.35">
      <c r="A28" s="23">
        <v>27</v>
      </c>
      <c r="B28" s="24">
        <v>2</v>
      </c>
      <c r="C28" s="22" t="str">
        <f t="shared" si="0"/>
        <v>Niamh Evans</v>
      </c>
      <c r="D28" s="22" t="str">
        <f t="shared" si="1"/>
        <v>Barnsley</v>
      </c>
      <c r="E28" s="25" t="s">
        <v>65</v>
      </c>
      <c r="F28" s="32">
        <v>56</v>
      </c>
    </row>
  </sheetData>
  <mergeCells count="1"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3" sqref="I3"/>
    </sheetView>
  </sheetViews>
  <sheetFormatPr defaultRowHeight="15" x14ac:dyDescent="0.25"/>
  <cols>
    <col min="1" max="1" width="6.140625" customWidth="1"/>
    <col min="2" max="2" width="8.7109375" customWidth="1"/>
    <col min="3" max="3" width="18.140625" customWidth="1"/>
    <col min="4" max="4" width="12.140625" customWidth="1"/>
  </cols>
  <sheetData>
    <row r="1" spans="1:6" ht="15.6" x14ac:dyDescent="0.35">
      <c r="A1" s="23" t="s">
        <v>47</v>
      </c>
      <c r="B1" s="27" t="s">
        <v>48</v>
      </c>
      <c r="C1" s="27" t="s">
        <v>1</v>
      </c>
      <c r="D1" s="27" t="s">
        <v>3</v>
      </c>
      <c r="E1" s="35" t="s">
        <v>2</v>
      </c>
      <c r="F1" s="35"/>
    </row>
    <row r="2" spans="1:6" ht="15.6" x14ac:dyDescent="0.35">
      <c r="A2" s="23">
        <v>1</v>
      </c>
      <c r="B2" s="24">
        <v>3</v>
      </c>
      <c r="C2" s="24" t="str">
        <f t="shared" ref="C2:C20" si="0">IF(ISNUMBER(B2)=TRUE,VLOOKUP(B2,athls,2,FALSE)&amp;" "&amp;VLOOKUP(B2,athls,3,FALSE),"")</f>
        <v>Hugh Mackie</v>
      </c>
      <c r="D2" s="24" t="str">
        <f>IF(ISNUMBER(B2)=TRUE,VLOOKUP(B2,athls,4,FALSE),"")</f>
        <v>Barnsley</v>
      </c>
      <c r="E2" s="25" t="s">
        <v>74</v>
      </c>
      <c r="F2" s="32">
        <v>8</v>
      </c>
    </row>
    <row r="3" spans="1:6" ht="15.6" x14ac:dyDescent="0.35">
      <c r="A3" s="23">
        <v>2</v>
      </c>
      <c r="B3" s="24">
        <v>61</v>
      </c>
      <c r="C3" s="24" t="str">
        <f t="shared" si="0"/>
        <v>Ethan Roberts-Cutts</v>
      </c>
      <c r="D3" s="24" t="str">
        <f t="shared" ref="D3:D20" si="1">IF(ISNUMBER(B3)=TRUE,VLOOKUP(B3,athls,4,FALSE),"")</f>
        <v>Sheffield</v>
      </c>
      <c r="E3" s="25" t="s">
        <v>74</v>
      </c>
      <c r="F3" s="32">
        <v>17</v>
      </c>
    </row>
    <row r="4" spans="1:6" ht="15.6" x14ac:dyDescent="0.35">
      <c r="A4" s="23">
        <v>3</v>
      </c>
      <c r="B4" s="24">
        <v>22</v>
      </c>
      <c r="C4" s="24" t="str">
        <f t="shared" si="0"/>
        <v>Jack Pell</v>
      </c>
      <c r="D4" s="24" t="str">
        <f t="shared" si="1"/>
        <v>Doncaster</v>
      </c>
      <c r="E4" s="26" t="s">
        <v>74</v>
      </c>
      <c r="F4" s="32">
        <v>21</v>
      </c>
    </row>
    <row r="5" spans="1:6" ht="15.6" x14ac:dyDescent="0.35">
      <c r="A5" s="23">
        <v>4</v>
      </c>
      <c r="B5" s="24">
        <v>65</v>
      </c>
      <c r="C5" s="24" t="str">
        <f t="shared" si="0"/>
        <v>Bryn Squires</v>
      </c>
      <c r="D5" s="24" t="str">
        <f t="shared" si="1"/>
        <v>Sheffield</v>
      </c>
      <c r="E5" s="26" t="s">
        <v>74</v>
      </c>
      <c r="F5" s="32">
        <v>36</v>
      </c>
    </row>
    <row r="6" spans="1:6" ht="15.6" x14ac:dyDescent="0.35">
      <c r="A6" s="23">
        <v>5</v>
      </c>
      <c r="B6" s="24">
        <v>63</v>
      </c>
      <c r="C6" s="24" t="str">
        <f t="shared" si="0"/>
        <v>Euan Tryner</v>
      </c>
      <c r="D6" s="24" t="str">
        <f t="shared" si="1"/>
        <v>Sheffield</v>
      </c>
      <c r="E6" s="26" t="s">
        <v>74</v>
      </c>
      <c r="F6" s="32">
        <v>48</v>
      </c>
    </row>
    <row r="7" spans="1:6" ht="15.6" x14ac:dyDescent="0.35">
      <c r="A7" s="23">
        <v>6</v>
      </c>
      <c r="B7" s="24">
        <v>67</v>
      </c>
      <c r="C7" s="24" t="str">
        <f t="shared" si="0"/>
        <v>Olmo Colmbley</v>
      </c>
      <c r="D7" s="24" t="str">
        <f t="shared" si="1"/>
        <v>Sheffield</v>
      </c>
      <c r="E7" s="25" t="s">
        <v>74</v>
      </c>
      <c r="F7" s="32">
        <v>54</v>
      </c>
    </row>
    <row r="8" spans="1:6" ht="15.6" x14ac:dyDescent="0.35">
      <c r="A8" s="23">
        <v>7</v>
      </c>
      <c r="B8" s="24">
        <v>41</v>
      </c>
      <c r="C8" s="24" t="str">
        <f t="shared" si="0"/>
        <v>Josh Gilbert</v>
      </c>
      <c r="D8" s="24" t="str">
        <f t="shared" si="1"/>
        <v>Rotherham</v>
      </c>
      <c r="E8" s="26" t="s">
        <v>54</v>
      </c>
      <c r="F8" s="32">
        <v>2</v>
      </c>
    </row>
    <row r="9" spans="1:6" ht="15.6" x14ac:dyDescent="0.35">
      <c r="A9" s="23">
        <v>8</v>
      </c>
      <c r="B9" s="24">
        <v>24</v>
      </c>
      <c r="C9" s="24" t="str">
        <f t="shared" si="0"/>
        <v>Eddie  Phillips</v>
      </c>
      <c r="D9" s="24" t="str">
        <f t="shared" si="1"/>
        <v>Doncaster</v>
      </c>
      <c r="E9" s="26" t="s">
        <v>54</v>
      </c>
      <c r="F9" s="32">
        <v>24</v>
      </c>
    </row>
    <row r="10" spans="1:6" ht="15.6" x14ac:dyDescent="0.35">
      <c r="A10" s="23">
        <v>9</v>
      </c>
      <c r="B10" s="24">
        <v>62</v>
      </c>
      <c r="C10" s="24" t="str">
        <f t="shared" si="0"/>
        <v>Tom Bradley</v>
      </c>
      <c r="D10" s="24" t="str">
        <f t="shared" si="1"/>
        <v>Sheffield</v>
      </c>
      <c r="E10" s="26" t="s">
        <v>54</v>
      </c>
      <c r="F10" s="32">
        <v>47</v>
      </c>
    </row>
    <row r="11" spans="1:6" ht="15.6" x14ac:dyDescent="0.35">
      <c r="A11" s="23">
        <v>10</v>
      </c>
      <c r="B11" s="24">
        <v>42</v>
      </c>
      <c r="C11" s="24" t="str">
        <f t="shared" si="0"/>
        <v>Jacob Wassell</v>
      </c>
      <c r="D11" s="24" t="str">
        <f t="shared" si="1"/>
        <v>Rotherham</v>
      </c>
      <c r="E11" s="25" t="s">
        <v>54</v>
      </c>
      <c r="F11" s="32">
        <v>58</v>
      </c>
    </row>
    <row r="12" spans="1:6" ht="15.6" x14ac:dyDescent="0.35">
      <c r="A12" s="23">
        <v>11</v>
      </c>
      <c r="B12" s="24">
        <v>71</v>
      </c>
      <c r="C12" s="24" t="str">
        <f t="shared" si="0"/>
        <v>Adam Hurst</v>
      </c>
      <c r="D12" s="24" t="str">
        <f t="shared" si="1"/>
        <v>Sheffield</v>
      </c>
      <c r="E12" s="26" t="s">
        <v>61</v>
      </c>
      <c r="F12" s="32">
        <v>5</v>
      </c>
    </row>
    <row r="13" spans="1:6" ht="15.6" x14ac:dyDescent="0.35">
      <c r="A13" s="5">
        <v>12</v>
      </c>
      <c r="B13" s="3">
        <v>68</v>
      </c>
      <c r="C13" s="3" t="str">
        <f t="shared" si="0"/>
        <v>Connor Thorpe</v>
      </c>
      <c r="D13" s="3" t="str">
        <f t="shared" si="1"/>
        <v>Sheffield</v>
      </c>
      <c r="E13" s="6" t="s">
        <v>61</v>
      </c>
      <c r="F13" s="7">
        <v>28</v>
      </c>
    </row>
    <row r="14" spans="1:6" ht="15.6" x14ac:dyDescent="0.35">
      <c r="A14" s="5">
        <v>13</v>
      </c>
      <c r="B14" s="3">
        <v>23</v>
      </c>
      <c r="C14" s="3" t="str">
        <f t="shared" si="0"/>
        <v>Adam Allam</v>
      </c>
      <c r="D14" s="3" t="str">
        <f t="shared" si="1"/>
        <v>Doncaster</v>
      </c>
      <c r="E14" s="8" t="s">
        <v>61</v>
      </c>
      <c r="F14" s="7">
        <v>45</v>
      </c>
    </row>
    <row r="15" spans="1:6" ht="15.6" x14ac:dyDescent="0.35">
      <c r="A15" s="5">
        <v>14</v>
      </c>
      <c r="B15" s="3">
        <v>69</v>
      </c>
      <c r="C15" s="3" t="str">
        <f t="shared" si="0"/>
        <v>Tom Fox</v>
      </c>
      <c r="D15" s="3" t="str">
        <f t="shared" si="1"/>
        <v>Sheffield</v>
      </c>
      <c r="E15" s="8" t="s">
        <v>75</v>
      </c>
      <c r="F15" s="7">
        <v>16</v>
      </c>
    </row>
    <row r="16" spans="1:6" ht="15.6" x14ac:dyDescent="0.35">
      <c r="A16" s="5">
        <v>15</v>
      </c>
      <c r="B16" s="3">
        <v>70</v>
      </c>
      <c r="C16" s="3" t="str">
        <f t="shared" si="0"/>
        <v>Rohan Hardy</v>
      </c>
      <c r="D16" s="3" t="str">
        <f t="shared" si="1"/>
        <v>Sheffield</v>
      </c>
      <c r="E16" s="8" t="s">
        <v>75</v>
      </c>
      <c r="F16" s="7">
        <v>31</v>
      </c>
    </row>
    <row r="17" spans="1:6" ht="15.6" x14ac:dyDescent="0.35">
      <c r="A17" s="5">
        <v>16</v>
      </c>
      <c r="B17" s="3">
        <v>64</v>
      </c>
      <c r="C17" s="3" t="str">
        <f t="shared" si="0"/>
        <v>Chris Howarth</v>
      </c>
      <c r="D17" s="3" t="str">
        <f t="shared" si="1"/>
        <v>Sheffield</v>
      </c>
      <c r="E17" s="6" t="s">
        <v>79</v>
      </c>
      <c r="F17" s="7">
        <v>35</v>
      </c>
    </row>
    <row r="18" spans="1:6" ht="15.6" x14ac:dyDescent="0.35">
      <c r="A18" s="5">
        <v>17</v>
      </c>
      <c r="B18" s="3">
        <v>72</v>
      </c>
      <c r="C18" s="3" t="str">
        <f t="shared" si="0"/>
        <v>Daniel Kean</v>
      </c>
      <c r="D18" s="3" t="str">
        <f t="shared" si="1"/>
        <v>Sheffield</v>
      </c>
      <c r="E18" s="8" t="s">
        <v>79</v>
      </c>
      <c r="F18" s="7">
        <v>40</v>
      </c>
    </row>
    <row r="19" spans="1:6" ht="15.6" x14ac:dyDescent="0.35">
      <c r="A19" s="5">
        <v>18</v>
      </c>
      <c r="B19" s="3">
        <v>46</v>
      </c>
      <c r="C19" s="3" t="str">
        <f t="shared" si="0"/>
        <v>Dominic Edwards</v>
      </c>
      <c r="D19" s="3" t="str">
        <f t="shared" si="1"/>
        <v>Rotherham</v>
      </c>
      <c r="E19" s="8" t="s">
        <v>80</v>
      </c>
      <c r="F19" s="7">
        <v>9</v>
      </c>
    </row>
    <row r="20" spans="1:6" ht="15.6" x14ac:dyDescent="0.35">
      <c r="A20" s="5">
        <v>19</v>
      </c>
      <c r="B20" s="3">
        <v>4</v>
      </c>
      <c r="C20" s="3" t="str">
        <f t="shared" si="0"/>
        <v>James Freyers</v>
      </c>
      <c r="D20" s="3" t="str">
        <f t="shared" si="1"/>
        <v>Barnsley</v>
      </c>
      <c r="E20" s="8" t="s">
        <v>80</v>
      </c>
      <c r="F20" s="7">
        <v>39</v>
      </c>
    </row>
  </sheetData>
  <mergeCells count="1"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3" sqref="H3"/>
    </sheetView>
  </sheetViews>
  <sheetFormatPr defaultRowHeight="15" x14ac:dyDescent="0.25"/>
  <cols>
    <col min="3" max="3" width="21.85546875" customWidth="1"/>
  </cols>
  <sheetData>
    <row r="1" spans="1:6" ht="15.6" x14ac:dyDescent="0.35">
      <c r="A1" s="23" t="s">
        <v>47</v>
      </c>
      <c r="B1" s="27" t="s">
        <v>48</v>
      </c>
      <c r="C1" s="27" t="s">
        <v>1</v>
      </c>
      <c r="D1" s="27" t="s">
        <v>3</v>
      </c>
      <c r="E1" s="35" t="s">
        <v>2</v>
      </c>
      <c r="F1" s="35"/>
    </row>
    <row r="2" spans="1:6" ht="15.6" x14ac:dyDescent="0.35">
      <c r="A2" s="23">
        <v>1</v>
      </c>
      <c r="B2" s="24">
        <v>61</v>
      </c>
      <c r="C2" s="24" t="str">
        <f t="shared" ref="C2:C18" si="0">IF(ISNUMBER(B2)=TRUE,VLOOKUP(B2,athle,2,FALSE)&amp;" "&amp;VLOOKUP(B2,athle,3,FALSE),"")</f>
        <v>Annie Naylor</v>
      </c>
      <c r="D2" s="24" t="str">
        <f>IF(ISNUMBER(B2)=TRUE,VLOOKUP(B2,athle,4,FALSE),"")</f>
        <v>Sheffield</v>
      </c>
      <c r="E2" s="25" t="s">
        <v>43</v>
      </c>
      <c r="F2" s="32">
        <v>49</v>
      </c>
    </row>
    <row r="3" spans="1:6" ht="15.6" x14ac:dyDescent="0.35">
      <c r="A3" s="23">
        <v>2</v>
      </c>
      <c r="B3" s="24">
        <v>62</v>
      </c>
      <c r="C3" s="24" t="str">
        <f t="shared" si="0"/>
        <v>Hannah Metherall</v>
      </c>
      <c r="D3" s="24" t="str">
        <f t="shared" ref="D3:D12" si="1">IF(ISNUMBER(B3)=TRUE,VLOOKUP(B3,athle,4,FALSE),"")</f>
        <v>Sheffield</v>
      </c>
      <c r="E3" s="25" t="s">
        <v>46</v>
      </c>
      <c r="F3" s="32">
        <v>25</v>
      </c>
    </row>
    <row r="4" spans="1:6" ht="15.6" x14ac:dyDescent="0.35">
      <c r="A4" s="23">
        <v>3</v>
      </c>
      <c r="B4" s="24">
        <v>63</v>
      </c>
      <c r="C4" s="24" t="str">
        <f t="shared" si="0"/>
        <v>Isobel Causer</v>
      </c>
      <c r="D4" s="24" t="str">
        <f t="shared" si="1"/>
        <v>Sheffield</v>
      </c>
      <c r="E4" s="26" t="s">
        <v>46</v>
      </c>
      <c r="F4" s="32">
        <v>40</v>
      </c>
    </row>
    <row r="5" spans="1:6" ht="15.6" x14ac:dyDescent="0.35">
      <c r="A5" s="23">
        <v>4</v>
      </c>
      <c r="B5" s="24">
        <v>41</v>
      </c>
      <c r="C5" s="24" t="str">
        <f t="shared" si="0"/>
        <v>Hayley Butcher</v>
      </c>
      <c r="D5" s="24" t="str">
        <f t="shared" si="1"/>
        <v>Rotherham</v>
      </c>
      <c r="E5" s="26" t="s">
        <v>46</v>
      </c>
      <c r="F5" s="32">
        <v>48</v>
      </c>
    </row>
    <row r="6" spans="1:6" ht="15.6" x14ac:dyDescent="0.35">
      <c r="A6" s="23">
        <v>5</v>
      </c>
      <c r="B6" s="24">
        <v>64</v>
      </c>
      <c r="C6" s="24" t="str">
        <f t="shared" si="0"/>
        <v>Polly Platts</v>
      </c>
      <c r="D6" s="24" t="str">
        <f t="shared" si="1"/>
        <v>Sheffield</v>
      </c>
      <c r="E6" s="26" t="s">
        <v>50</v>
      </c>
      <c r="F6" s="32">
        <v>3</v>
      </c>
    </row>
    <row r="7" spans="1:6" ht="15.6" x14ac:dyDescent="0.35">
      <c r="A7" s="23">
        <v>6</v>
      </c>
      <c r="B7" s="24">
        <v>65</v>
      </c>
      <c r="C7" s="24" t="str">
        <f t="shared" si="0"/>
        <v>Katie Adams</v>
      </c>
      <c r="D7" s="24" t="str">
        <f t="shared" si="1"/>
        <v>Sheffield</v>
      </c>
      <c r="E7" s="26" t="s">
        <v>50</v>
      </c>
      <c r="F7" s="32">
        <v>19</v>
      </c>
    </row>
    <row r="8" spans="1:6" ht="15.6" x14ac:dyDescent="0.35">
      <c r="A8" s="23">
        <v>7</v>
      </c>
      <c r="B8" s="24">
        <v>66</v>
      </c>
      <c r="C8" s="24" t="str">
        <f t="shared" si="0"/>
        <v>Heidi Robertshaw</v>
      </c>
      <c r="D8" s="24" t="str">
        <f t="shared" si="1"/>
        <v>Sheffield</v>
      </c>
      <c r="E8" s="26" t="s">
        <v>50</v>
      </c>
      <c r="F8" s="32">
        <v>48</v>
      </c>
    </row>
    <row r="9" spans="1:6" ht="15.6" x14ac:dyDescent="0.35">
      <c r="A9" s="23">
        <v>8</v>
      </c>
      <c r="B9" s="24">
        <v>22</v>
      </c>
      <c r="C9" s="24" t="str">
        <f t="shared" si="0"/>
        <v>Sophie James</v>
      </c>
      <c r="D9" s="24" t="str">
        <f t="shared" si="1"/>
        <v>Doncaster</v>
      </c>
      <c r="E9" s="25" t="s">
        <v>59</v>
      </c>
      <c r="F9" s="32">
        <v>27</v>
      </c>
    </row>
    <row r="10" spans="1:6" ht="15.6" x14ac:dyDescent="0.35">
      <c r="A10" s="23">
        <v>9</v>
      </c>
      <c r="B10" s="24">
        <v>23</v>
      </c>
      <c r="C10" s="24" t="str">
        <f t="shared" si="0"/>
        <v>Callie Coates</v>
      </c>
      <c r="D10" s="24" t="str">
        <f t="shared" si="1"/>
        <v>Doncaster</v>
      </c>
      <c r="E10" s="25" t="s">
        <v>59</v>
      </c>
      <c r="F10" s="32">
        <v>28</v>
      </c>
    </row>
    <row r="11" spans="1:6" ht="15.6" x14ac:dyDescent="0.35">
      <c r="A11" s="23">
        <v>10</v>
      </c>
      <c r="B11" s="24">
        <v>71</v>
      </c>
      <c r="C11" s="24" t="str">
        <f t="shared" si="0"/>
        <v>Katie Smith</v>
      </c>
      <c r="D11" s="24" t="str">
        <f t="shared" si="1"/>
        <v>Sheffield</v>
      </c>
      <c r="E11" s="26" t="s">
        <v>59</v>
      </c>
      <c r="F11" s="32">
        <v>39</v>
      </c>
    </row>
    <row r="12" spans="1:6" ht="15.6" x14ac:dyDescent="0.35">
      <c r="A12" s="23">
        <v>11</v>
      </c>
      <c r="B12" s="24">
        <v>70</v>
      </c>
      <c r="C12" s="24" t="str">
        <f t="shared" si="0"/>
        <v>Ruby Townsley</v>
      </c>
      <c r="D12" s="24" t="str">
        <f t="shared" si="1"/>
        <v>Sheffield</v>
      </c>
      <c r="E12" s="25" t="s">
        <v>59</v>
      </c>
      <c r="F12" s="32">
        <v>58</v>
      </c>
    </row>
    <row r="13" spans="1:6" ht="15.6" x14ac:dyDescent="0.35">
      <c r="A13" s="5">
        <v>12</v>
      </c>
      <c r="B13" s="3">
        <v>67</v>
      </c>
      <c r="C13" s="3" t="str">
        <f t="shared" si="0"/>
        <v>Lucy Shaw</v>
      </c>
      <c r="D13" s="3" t="str">
        <f t="shared" ref="D13:D18" si="2">IF(ISNUMBER(B13)=TRUE,VLOOKUP(B13,athle,4,FALSE),"")</f>
        <v>Sheffield</v>
      </c>
      <c r="E13" s="8" t="s">
        <v>65</v>
      </c>
      <c r="F13" s="7">
        <v>14</v>
      </c>
    </row>
    <row r="14" spans="1:6" ht="15.6" x14ac:dyDescent="0.35">
      <c r="A14" s="5">
        <v>13</v>
      </c>
      <c r="B14" s="3">
        <v>68</v>
      </c>
      <c r="C14" s="3" t="str">
        <f t="shared" si="0"/>
        <v>Lydia Elliott</v>
      </c>
      <c r="D14" s="3" t="str">
        <f t="shared" si="2"/>
        <v>Sheffield</v>
      </c>
      <c r="E14" s="8" t="s">
        <v>65</v>
      </c>
      <c r="F14" s="7">
        <v>33</v>
      </c>
    </row>
    <row r="15" spans="1:6" ht="15.6" x14ac:dyDescent="0.35">
      <c r="A15" s="5">
        <v>14</v>
      </c>
      <c r="B15" s="3">
        <v>73</v>
      </c>
      <c r="C15" s="3" t="str">
        <f t="shared" si="0"/>
        <v>Ellen Grindell</v>
      </c>
      <c r="D15" s="3" t="str">
        <f t="shared" si="2"/>
        <v>Sheffield</v>
      </c>
      <c r="E15" s="8" t="s">
        <v>65</v>
      </c>
      <c r="F15" s="7">
        <v>58</v>
      </c>
    </row>
    <row r="16" spans="1:6" ht="15.6" x14ac:dyDescent="0.35">
      <c r="A16" s="5">
        <v>15</v>
      </c>
      <c r="B16" s="3">
        <v>3</v>
      </c>
      <c r="C16" s="3" t="str">
        <f t="shared" si="0"/>
        <v>Lana  Stroud</v>
      </c>
      <c r="D16" s="3" t="str">
        <f t="shared" si="2"/>
        <v>Barnsley</v>
      </c>
      <c r="E16" s="6" t="s">
        <v>66</v>
      </c>
      <c r="F16" s="7">
        <v>5</v>
      </c>
    </row>
    <row r="17" spans="1:6" ht="15.6" x14ac:dyDescent="0.35">
      <c r="A17" s="5">
        <v>16</v>
      </c>
      <c r="B17" s="3">
        <v>69</v>
      </c>
      <c r="C17" s="3" t="str">
        <f t="shared" si="0"/>
        <v>Sarah Lambert</v>
      </c>
      <c r="D17" s="3" t="str">
        <f t="shared" si="2"/>
        <v>Sheffield</v>
      </c>
      <c r="E17" s="8" t="s">
        <v>66</v>
      </c>
      <c r="F17" s="7">
        <v>48</v>
      </c>
    </row>
    <row r="18" spans="1:6" ht="15.6" x14ac:dyDescent="0.35">
      <c r="A18" s="5">
        <v>17</v>
      </c>
      <c r="B18" s="3">
        <v>26</v>
      </c>
      <c r="C18" s="3" t="str">
        <f t="shared" si="0"/>
        <v>Katie Hutchinson</v>
      </c>
      <c r="D18" s="3" t="str">
        <f t="shared" si="2"/>
        <v>Doncaster</v>
      </c>
      <c r="E18" s="8" t="s">
        <v>69</v>
      </c>
      <c r="F18" s="7">
        <v>21</v>
      </c>
    </row>
  </sheetData>
  <mergeCells count="1"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3" sqref="H3"/>
    </sheetView>
  </sheetViews>
  <sheetFormatPr defaultRowHeight="15" x14ac:dyDescent="0.25"/>
  <cols>
    <col min="3" max="3" width="17.42578125" customWidth="1"/>
  </cols>
  <sheetData>
    <row r="1" spans="1:6" ht="15.6" x14ac:dyDescent="0.35">
      <c r="A1" s="23" t="s">
        <v>47</v>
      </c>
      <c r="B1" s="27" t="s">
        <v>48</v>
      </c>
      <c r="C1" s="27" t="s">
        <v>1</v>
      </c>
      <c r="D1" s="27" t="s">
        <v>3</v>
      </c>
      <c r="E1" s="35" t="s">
        <v>2</v>
      </c>
      <c r="F1" s="35"/>
    </row>
    <row r="2" spans="1:6" ht="15.6" x14ac:dyDescent="0.35">
      <c r="A2" s="15">
        <v>1</v>
      </c>
      <c r="B2" s="33">
        <v>61</v>
      </c>
      <c r="C2" s="17" t="s">
        <v>81</v>
      </c>
      <c r="D2" s="17" t="s">
        <v>5</v>
      </c>
      <c r="E2" s="28" t="s">
        <v>75</v>
      </c>
      <c r="F2" s="19">
        <v>43</v>
      </c>
    </row>
    <row r="3" spans="1:6" ht="15.6" x14ac:dyDescent="0.35">
      <c r="A3" s="15">
        <v>2</v>
      </c>
      <c r="B3" s="16">
        <v>24</v>
      </c>
      <c r="C3" s="17" t="s">
        <v>82</v>
      </c>
      <c r="D3" s="17" t="s">
        <v>17</v>
      </c>
      <c r="E3" s="18" t="s">
        <v>75</v>
      </c>
      <c r="F3" s="19">
        <v>49</v>
      </c>
    </row>
    <row r="4" spans="1:6" ht="15.6" x14ac:dyDescent="0.35">
      <c r="A4" s="15">
        <v>3</v>
      </c>
      <c r="B4" s="16">
        <v>62</v>
      </c>
      <c r="C4" s="17" t="s">
        <v>83</v>
      </c>
      <c r="D4" s="17" t="s">
        <v>5</v>
      </c>
      <c r="E4" s="28" t="s">
        <v>79</v>
      </c>
      <c r="F4" s="19">
        <v>39</v>
      </c>
    </row>
    <row r="5" spans="1:6" ht="15.6" x14ac:dyDescent="0.35">
      <c r="A5" s="15">
        <v>4</v>
      </c>
      <c r="B5" s="16">
        <v>63</v>
      </c>
      <c r="C5" s="17" t="s">
        <v>84</v>
      </c>
      <c r="D5" s="17" t="s">
        <v>5</v>
      </c>
      <c r="E5" s="28" t="s">
        <v>79</v>
      </c>
      <c r="F5" s="19">
        <v>56</v>
      </c>
    </row>
    <row r="6" spans="1:6" ht="15.6" x14ac:dyDescent="0.35">
      <c r="A6" s="15">
        <v>5</v>
      </c>
      <c r="B6" s="16">
        <v>68</v>
      </c>
      <c r="C6" s="17" t="s">
        <v>85</v>
      </c>
      <c r="D6" s="17" t="s">
        <v>5</v>
      </c>
      <c r="E6" s="18" t="s">
        <v>80</v>
      </c>
      <c r="F6" s="19">
        <v>4</v>
      </c>
    </row>
    <row r="7" spans="1:6" ht="15.6" x14ac:dyDescent="0.35">
      <c r="A7" s="15">
        <v>6</v>
      </c>
      <c r="B7" s="16">
        <v>22</v>
      </c>
      <c r="C7" s="17" t="s">
        <v>86</v>
      </c>
      <c r="D7" s="17" t="s">
        <v>17</v>
      </c>
      <c r="E7" s="18" t="s">
        <v>80</v>
      </c>
      <c r="F7" s="19">
        <v>17</v>
      </c>
    </row>
    <row r="8" spans="1:6" ht="15.6" x14ac:dyDescent="0.35">
      <c r="A8" s="15">
        <v>7</v>
      </c>
      <c r="B8" s="16">
        <v>21</v>
      </c>
      <c r="C8" s="17" t="s">
        <v>87</v>
      </c>
      <c r="D8" s="17" t="s">
        <v>17</v>
      </c>
      <c r="E8" s="28" t="s">
        <v>80</v>
      </c>
      <c r="F8" s="19">
        <v>27</v>
      </c>
    </row>
    <row r="9" spans="1:6" ht="15.6" x14ac:dyDescent="0.35">
      <c r="A9" s="15">
        <v>8</v>
      </c>
      <c r="B9" s="16">
        <v>65</v>
      </c>
      <c r="C9" s="17" t="s">
        <v>88</v>
      </c>
      <c r="D9" s="17" t="s">
        <v>5</v>
      </c>
      <c r="E9" s="18" t="s">
        <v>80</v>
      </c>
      <c r="F9" s="19">
        <v>46</v>
      </c>
    </row>
    <row r="10" spans="1:6" ht="15.6" x14ac:dyDescent="0.35">
      <c r="A10" s="15">
        <v>9</v>
      </c>
      <c r="B10" s="16">
        <v>67</v>
      </c>
      <c r="C10" s="17" t="s">
        <v>89</v>
      </c>
      <c r="D10" s="17" t="s">
        <v>5</v>
      </c>
      <c r="E10" s="28" t="s">
        <v>90</v>
      </c>
      <c r="F10" s="19">
        <v>39</v>
      </c>
    </row>
    <row r="11" spans="1:6" ht="15.6" x14ac:dyDescent="0.35">
      <c r="A11" s="15">
        <v>10</v>
      </c>
      <c r="B11" s="16">
        <v>66</v>
      </c>
      <c r="C11" s="17" t="s">
        <v>91</v>
      </c>
      <c r="D11" s="17" t="s">
        <v>5</v>
      </c>
      <c r="E11" s="18" t="s">
        <v>92</v>
      </c>
      <c r="F11" s="19">
        <v>40</v>
      </c>
    </row>
    <row r="12" spans="1:6" ht="15.6" x14ac:dyDescent="0.35">
      <c r="A12" s="15">
        <v>11</v>
      </c>
      <c r="B12" s="16">
        <v>23</v>
      </c>
      <c r="C12" s="17" t="s">
        <v>93</v>
      </c>
      <c r="D12" s="17" t="s">
        <v>17</v>
      </c>
      <c r="E12" s="28" t="s">
        <v>94</v>
      </c>
      <c r="F12" s="19">
        <v>0</v>
      </c>
    </row>
  </sheetData>
  <mergeCells count="1">
    <mergeCell ref="E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3" sqref="H3"/>
    </sheetView>
  </sheetViews>
  <sheetFormatPr defaultRowHeight="15" x14ac:dyDescent="0.25"/>
  <cols>
    <col min="3" max="3" width="22.7109375" customWidth="1"/>
  </cols>
  <sheetData>
    <row r="1" spans="1:6" ht="15.6" x14ac:dyDescent="0.35">
      <c r="A1" s="5" t="s">
        <v>47</v>
      </c>
      <c r="B1" s="1" t="s">
        <v>48</v>
      </c>
      <c r="C1" s="1" t="s">
        <v>1</v>
      </c>
      <c r="D1" s="1" t="s">
        <v>3</v>
      </c>
      <c r="E1" s="34" t="s">
        <v>2</v>
      </c>
      <c r="F1" s="34"/>
    </row>
    <row r="2" spans="1:6" ht="15.6" x14ac:dyDescent="0.35">
      <c r="A2" s="13">
        <v>1</v>
      </c>
      <c r="B2" s="20">
        <v>11</v>
      </c>
      <c r="C2" s="4" t="s">
        <v>95</v>
      </c>
      <c r="D2" s="4" t="s">
        <v>5</v>
      </c>
      <c r="E2" s="10" t="s">
        <v>96</v>
      </c>
      <c r="F2" s="11"/>
    </row>
    <row r="3" spans="1:6" ht="15.6" x14ac:dyDescent="0.35">
      <c r="A3" s="13">
        <v>2</v>
      </c>
      <c r="B3" s="14">
        <v>32</v>
      </c>
      <c r="C3" s="4" t="s">
        <v>97</v>
      </c>
      <c r="D3" s="4" t="s">
        <v>10</v>
      </c>
      <c r="E3" s="12" t="s">
        <v>98</v>
      </c>
      <c r="F3" s="11"/>
    </row>
    <row r="4" spans="1:6" ht="15.6" x14ac:dyDescent="0.35">
      <c r="A4" s="13">
        <v>3</v>
      </c>
      <c r="B4" s="14">
        <v>12</v>
      </c>
      <c r="C4" s="4" t="s">
        <v>99</v>
      </c>
      <c r="D4" s="4" t="s">
        <v>5</v>
      </c>
      <c r="E4" s="10" t="s">
        <v>100</v>
      </c>
      <c r="F4" s="11"/>
    </row>
    <row r="5" spans="1:6" ht="15.6" x14ac:dyDescent="0.35">
      <c r="A5" s="13">
        <v>4</v>
      </c>
      <c r="B5" s="14">
        <v>13</v>
      </c>
      <c r="C5" s="4" t="s">
        <v>101</v>
      </c>
      <c r="D5" s="4" t="s">
        <v>5</v>
      </c>
      <c r="E5" s="10" t="s">
        <v>102</v>
      </c>
      <c r="F5" s="11"/>
    </row>
    <row r="6" spans="1:6" ht="15.6" x14ac:dyDescent="0.35">
      <c r="A6" s="13">
        <v>5</v>
      </c>
      <c r="B6" s="14">
        <v>16</v>
      </c>
      <c r="C6" s="4" t="s">
        <v>103</v>
      </c>
      <c r="D6" s="4" t="s">
        <v>5</v>
      </c>
      <c r="E6" s="12" t="s">
        <v>104</v>
      </c>
      <c r="F6" s="11"/>
    </row>
    <row r="7" spans="1:6" ht="15.6" x14ac:dyDescent="0.35">
      <c r="A7" s="13">
        <v>6</v>
      </c>
      <c r="B7" s="14">
        <v>31</v>
      </c>
      <c r="C7" s="4" t="s">
        <v>105</v>
      </c>
      <c r="D7" s="4" t="s">
        <v>10</v>
      </c>
      <c r="E7" s="12" t="s">
        <v>106</v>
      </c>
      <c r="F7" s="11"/>
    </row>
    <row r="8" spans="1:6" ht="15.6" x14ac:dyDescent="0.35">
      <c r="A8" s="13">
        <v>7</v>
      </c>
      <c r="B8" s="14">
        <v>14</v>
      </c>
      <c r="C8" s="4" t="s">
        <v>107</v>
      </c>
      <c r="D8" s="4" t="s">
        <v>5</v>
      </c>
      <c r="E8" s="10" t="s">
        <v>108</v>
      </c>
      <c r="F8" s="11"/>
    </row>
    <row r="9" spans="1:6" ht="15.6" x14ac:dyDescent="0.35">
      <c r="A9" s="13">
        <v>8</v>
      </c>
      <c r="B9" s="14">
        <v>15</v>
      </c>
      <c r="C9" s="4" t="s">
        <v>109</v>
      </c>
      <c r="D9" s="4" t="s">
        <v>5</v>
      </c>
      <c r="E9" s="10" t="s">
        <v>110</v>
      </c>
      <c r="F9" s="11"/>
    </row>
    <row r="10" spans="1:6" ht="15.6" x14ac:dyDescent="0.35">
      <c r="A10" s="13">
        <v>9</v>
      </c>
      <c r="B10" s="14">
        <v>17</v>
      </c>
      <c r="C10" s="4" t="s">
        <v>111</v>
      </c>
      <c r="D10" s="4" t="s">
        <v>5</v>
      </c>
      <c r="E10" s="10" t="s">
        <v>112</v>
      </c>
      <c r="F10" s="11"/>
    </row>
  </sheetData>
  <mergeCells count="1">
    <mergeCell ref="E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Y7 boys</vt:lpstr>
      <vt:lpstr>Y7 girls</vt:lpstr>
      <vt:lpstr>Y8 9 boys</vt:lpstr>
      <vt:lpstr>Y8 and 9 girls</vt:lpstr>
      <vt:lpstr>Y 10 and 11 boys</vt:lpstr>
      <vt:lpstr>Y10 and 11 girls</vt:lpstr>
      <vt:lpstr>Y12 and 13 boys</vt:lpstr>
      <vt:lpstr>Y 12 and 13 girls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Brown</dc:creator>
  <cp:lastModifiedBy>tERRY bAILEY</cp:lastModifiedBy>
  <dcterms:created xsi:type="dcterms:W3CDTF">2020-02-01T15:41:09Z</dcterms:created>
  <dcterms:modified xsi:type="dcterms:W3CDTF">2020-02-03T13:24:31Z</dcterms:modified>
</cp:coreProperties>
</file>